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315" windowHeight="7710" activeTab="1"/>
  </bookViews>
  <sheets>
    <sheet name="studente x studet" sheetId="4" r:id="rId1"/>
    <sheet name="tutti gli studenti" sheetId="1" r:id="rId2"/>
    <sheet name="Sheet2" sheetId="2" r:id="rId3"/>
    <sheet name="Sheet3" sheetId="3" r:id="rId4"/>
  </sheets>
  <definedNames>
    <definedName name="M_3" localSheetId="0">'studente x studet'!$E$17</definedName>
    <definedName name="M_3">'tutti gli studenti'!$E$18</definedName>
    <definedName name="S_2" localSheetId="0">'studente x studet'!$D$18</definedName>
    <definedName name="S_2">'tutti gli studenti'!$D$19</definedName>
    <definedName name="S_3" localSheetId="0">'studente x studet'!$E$18</definedName>
    <definedName name="S_3">'tutti gli studenti'!$E$19</definedName>
    <definedName name="X_M2" localSheetId="0">'studente x studet'!$D$17</definedName>
    <definedName name="X_M2">'tutti gli studenti'!$D$18</definedName>
  </definedNames>
  <calcPr calcId="125725"/>
</workbook>
</file>

<file path=xl/calcChain.xml><?xml version="1.0" encoding="utf-8"?>
<calcChain xmlns="http://schemas.openxmlformats.org/spreadsheetml/2006/main">
  <c r="O19" i="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21"/>
  <c r="D18"/>
  <c r="E18"/>
  <c r="F18"/>
  <c r="G18"/>
  <c r="H18"/>
  <c r="I18"/>
  <c r="J18"/>
  <c r="K18"/>
  <c r="L18"/>
  <c r="M18"/>
  <c r="C18"/>
  <c r="O16"/>
  <c r="O18"/>
  <c r="O15"/>
  <c r="M16"/>
  <c r="M15"/>
  <c r="C15" l="1"/>
  <c r="F21" i="4"/>
  <c r="F84"/>
  <c r="B82"/>
  <c r="D82" s="1"/>
  <c r="A82"/>
  <c r="C82" s="1"/>
  <c r="B81"/>
  <c r="D81" s="1"/>
  <c r="A81"/>
  <c r="C81" s="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D21"/>
  <c r="C21"/>
  <c r="C14"/>
  <c r="B21"/>
  <c r="A21" s="1"/>
  <c r="B80"/>
  <c r="A80"/>
  <c r="C16" i="1"/>
  <c r="F82" i="4" l="1"/>
  <c r="E82"/>
  <c r="F81"/>
  <c r="E81"/>
  <c r="F80"/>
  <c r="E80"/>
  <c r="B51"/>
  <c r="B52" s="1"/>
  <c r="A51"/>
  <c r="B49"/>
  <c r="A49" s="1"/>
  <c r="D15" i="1"/>
  <c r="E15"/>
  <c r="F15"/>
  <c r="G15"/>
  <c r="H15"/>
  <c r="I15"/>
  <c r="J15"/>
  <c r="K15"/>
  <c r="L15"/>
  <c r="D16"/>
  <c r="E16"/>
  <c r="F16"/>
  <c r="G16"/>
  <c r="H16"/>
  <c r="I16"/>
  <c r="J16"/>
  <c r="K16"/>
  <c r="L16"/>
  <c r="C15" i="4"/>
  <c r="C18" s="1"/>
  <c r="B5"/>
  <c r="B6" s="1"/>
  <c r="B7" s="1"/>
  <c r="B8" s="1"/>
  <c r="B9" s="1"/>
  <c r="B10" s="1"/>
  <c r="B11" s="1"/>
  <c r="B12" s="1"/>
  <c r="B13" s="1"/>
  <c r="B51" i="1"/>
  <c r="B52" s="1"/>
  <c r="B53" s="1"/>
  <c r="B54" s="1"/>
  <c r="B55" s="1"/>
  <c r="B49"/>
  <c r="A49" s="1"/>
  <c r="B48" s="1"/>
  <c r="A48" s="1"/>
  <c r="B47" s="1"/>
  <c r="A47" s="1"/>
  <c r="B46" s="1"/>
  <c r="E21" i="4" l="1"/>
  <c r="B48"/>
  <c r="A53"/>
  <c r="B53"/>
  <c r="E50"/>
  <c r="A52"/>
  <c r="B56" i="1"/>
  <c r="A56"/>
  <c r="C56" s="1"/>
  <c r="C50"/>
  <c r="D56"/>
  <c r="D54"/>
  <c r="D52"/>
  <c r="C49"/>
  <c r="C47"/>
  <c r="D48"/>
  <c r="D46"/>
  <c r="A52"/>
  <c r="C52" s="1"/>
  <c r="D50"/>
  <c r="D55"/>
  <c r="D53"/>
  <c r="D51"/>
  <c r="C48"/>
  <c r="D49"/>
  <c r="D47"/>
  <c r="C17" i="4"/>
  <c r="F50" l="1"/>
  <c r="F52"/>
  <c r="E52"/>
  <c r="B54"/>
  <c r="A54"/>
  <c r="E53"/>
  <c r="F53"/>
  <c r="E49"/>
  <c r="F49"/>
  <c r="E51"/>
  <c r="A48"/>
  <c r="F51"/>
  <c r="E56" i="1"/>
  <c r="B57"/>
  <c r="A57"/>
  <c r="C57" s="1"/>
  <c r="A55" i="4" l="1"/>
  <c r="B55"/>
  <c r="B47"/>
  <c r="F54"/>
  <c r="E54"/>
  <c r="B58" i="1"/>
  <c r="A58"/>
  <c r="C58" s="1"/>
  <c r="D57"/>
  <c r="E57" s="1"/>
  <c r="F48" i="4" l="1"/>
  <c r="E48"/>
  <c r="A47"/>
  <c r="B56"/>
  <c r="A56"/>
  <c r="F55"/>
  <c r="E55"/>
  <c r="B59" i="1"/>
  <c r="A59"/>
  <c r="C59" s="1"/>
  <c r="D58"/>
  <c r="E58"/>
  <c r="A57" i="4" l="1"/>
  <c r="B57"/>
  <c r="B46"/>
  <c r="F56"/>
  <c r="E56"/>
  <c r="A60" i="1"/>
  <c r="C60" s="1"/>
  <c r="B60"/>
  <c r="D59"/>
  <c r="A46"/>
  <c r="C46" s="1"/>
  <c r="E47" i="4" l="1"/>
  <c r="F47"/>
  <c r="A46"/>
  <c r="B58"/>
  <c r="A58"/>
  <c r="E57"/>
  <c r="F57"/>
  <c r="E59" i="1"/>
  <c r="B61"/>
  <c r="A61"/>
  <c r="C61" s="1"/>
  <c r="D60"/>
  <c r="B45"/>
  <c r="D45" s="1"/>
  <c r="B45" i="4" l="1"/>
  <c r="A59"/>
  <c r="F58"/>
  <c r="B59"/>
  <c r="B62" i="1"/>
  <c r="A62"/>
  <c r="C62" s="1"/>
  <c r="D61"/>
  <c r="E61" s="1"/>
  <c r="E60"/>
  <c r="A45"/>
  <c r="C45" s="1"/>
  <c r="B60" i="4" l="1"/>
  <c r="A60"/>
  <c r="E59"/>
  <c r="F59"/>
  <c r="F46"/>
  <c r="E46"/>
  <c r="A45"/>
  <c r="E58"/>
  <c r="D62" i="1"/>
  <c r="B63"/>
  <c r="A63"/>
  <c r="C63" s="1"/>
  <c r="B44"/>
  <c r="D44" s="1"/>
  <c r="B44" i="4" l="1"/>
  <c r="A61"/>
  <c r="F60"/>
  <c r="B61"/>
  <c r="E62" i="1"/>
  <c r="D63"/>
  <c r="B64"/>
  <c r="A64"/>
  <c r="C64" s="1"/>
  <c r="A44"/>
  <c r="C44" s="1"/>
  <c r="B62" i="4" l="1"/>
  <c r="A62"/>
  <c r="E61"/>
  <c r="F61"/>
  <c r="E45"/>
  <c r="F45"/>
  <c r="A44"/>
  <c r="E60"/>
  <c r="E63" i="1"/>
  <c r="B65"/>
  <c r="A65"/>
  <c r="C65" s="1"/>
  <c r="D64"/>
  <c r="E64" s="1"/>
  <c r="B43"/>
  <c r="D43" s="1"/>
  <c r="B43" i="4" l="1"/>
  <c r="A63"/>
  <c r="F62"/>
  <c r="B63"/>
  <c r="B66" i="1"/>
  <c r="A66"/>
  <c r="C66" s="1"/>
  <c r="D65"/>
  <c r="E65" s="1"/>
  <c r="A43"/>
  <c r="C43" s="1"/>
  <c r="B64" i="4" l="1"/>
  <c r="A64"/>
  <c r="E63"/>
  <c r="F44"/>
  <c r="E44"/>
  <c r="A43"/>
  <c r="E62"/>
  <c r="A67" i="1"/>
  <c r="C67" s="1"/>
  <c r="B67"/>
  <c r="D66"/>
  <c r="B42"/>
  <c r="D42" s="1"/>
  <c r="B42" i="4" l="1"/>
  <c r="F63"/>
  <c r="A65"/>
  <c r="F64"/>
  <c r="B65"/>
  <c r="E66" i="1"/>
  <c r="B68"/>
  <c r="A68"/>
  <c r="C68" s="1"/>
  <c r="D67"/>
  <c r="E67" s="1"/>
  <c r="B5"/>
  <c r="B6" s="1"/>
  <c r="B7" s="1"/>
  <c r="B8" s="1"/>
  <c r="B9" s="1"/>
  <c r="B10" s="1"/>
  <c r="B11" s="1"/>
  <c r="B12" s="1"/>
  <c r="B13" s="1"/>
  <c r="B66" i="4" l="1"/>
  <c r="A66"/>
  <c r="E65"/>
  <c r="F65"/>
  <c r="E64"/>
  <c r="A42"/>
  <c r="E43"/>
  <c r="F43"/>
  <c r="D68" i="1"/>
  <c r="A69"/>
  <c r="C69" s="1"/>
  <c r="B69"/>
  <c r="E68"/>
  <c r="E46"/>
  <c r="E49"/>
  <c r="E45"/>
  <c r="E43"/>
  <c r="E44"/>
  <c r="E48"/>
  <c r="E47"/>
  <c r="B41" i="4" l="1"/>
  <c r="A67"/>
  <c r="B67"/>
  <c r="B70" i="1"/>
  <c r="A70"/>
  <c r="C70" s="1"/>
  <c r="D69"/>
  <c r="A51"/>
  <c r="C51" s="1"/>
  <c r="E50"/>
  <c r="E51"/>
  <c r="A53"/>
  <c r="C53" s="1"/>
  <c r="A41" i="4" l="1"/>
  <c r="E66"/>
  <c r="F66"/>
  <c r="B68"/>
  <c r="A68"/>
  <c r="E67"/>
  <c r="F67"/>
  <c r="F42"/>
  <c r="E42"/>
  <c r="E69" i="1"/>
  <c r="B71"/>
  <c r="A71"/>
  <c r="C71" s="1"/>
  <c r="D70"/>
  <c r="E70" s="1"/>
  <c r="E52"/>
  <c r="A54"/>
  <c r="C54" s="1"/>
  <c r="E53"/>
  <c r="A55"/>
  <c r="A69" i="4" l="1"/>
  <c r="F68"/>
  <c r="B69"/>
  <c r="B40"/>
  <c r="D71" i="1"/>
  <c r="A72"/>
  <c r="C72" s="1"/>
  <c r="B72"/>
  <c r="E54"/>
  <c r="C55"/>
  <c r="A42"/>
  <c r="C42" s="1"/>
  <c r="A40" i="4" l="1"/>
  <c r="B70"/>
  <c r="A70"/>
  <c r="E69"/>
  <c r="F69"/>
  <c r="E41"/>
  <c r="F41"/>
  <c r="E68"/>
  <c r="E71" i="1"/>
  <c r="A73"/>
  <c r="C73" s="1"/>
  <c r="B73"/>
  <c r="D72"/>
  <c r="E72"/>
  <c r="E55"/>
  <c r="E42"/>
  <c r="B41"/>
  <c r="D41" s="1"/>
  <c r="B39" i="4" l="1"/>
  <c r="A71"/>
  <c r="F70"/>
  <c r="B71"/>
  <c r="D73" i="1"/>
  <c r="A74"/>
  <c r="C74" s="1"/>
  <c r="B74"/>
  <c r="A41"/>
  <c r="E73" l="1"/>
  <c r="B72" i="4"/>
  <c r="A72"/>
  <c r="E71"/>
  <c r="F71"/>
  <c r="F40"/>
  <c r="E40"/>
  <c r="A39"/>
  <c r="E70"/>
  <c r="D74" i="1"/>
  <c r="A75"/>
  <c r="C75" s="1"/>
  <c r="B75"/>
  <c r="E74"/>
  <c r="C41"/>
  <c r="B40"/>
  <c r="B38" i="4" l="1"/>
  <c r="A73"/>
  <c r="F72"/>
  <c r="B73"/>
  <c r="A76" i="1"/>
  <c r="C76" s="1"/>
  <c r="B76"/>
  <c r="D75"/>
  <c r="E41"/>
  <c r="D40"/>
  <c r="A40"/>
  <c r="B74" i="4" l="1"/>
  <c r="A74"/>
  <c r="E73"/>
  <c r="F73"/>
  <c r="E39"/>
  <c r="F39"/>
  <c r="A38"/>
  <c r="E72"/>
  <c r="E75" i="1"/>
  <c r="A77"/>
  <c r="C77" s="1"/>
  <c r="B77"/>
  <c r="D76"/>
  <c r="B39"/>
  <c r="C40"/>
  <c r="B37" i="4" l="1"/>
  <c r="A75"/>
  <c r="F74"/>
  <c r="B75"/>
  <c r="E76" i="1"/>
  <c r="B78"/>
  <c r="D77"/>
  <c r="A78"/>
  <c r="C78" s="1"/>
  <c r="A39"/>
  <c r="D39"/>
  <c r="E40"/>
  <c r="B76" i="4" l="1"/>
  <c r="A76"/>
  <c r="E75"/>
  <c r="F38"/>
  <c r="E38"/>
  <c r="A37"/>
  <c r="E74"/>
  <c r="D78" i="1"/>
  <c r="A79"/>
  <c r="C79" s="1"/>
  <c r="B79"/>
  <c r="E77"/>
  <c r="B38"/>
  <c r="C39"/>
  <c r="D79" l="1"/>
  <c r="A80"/>
  <c r="C80" s="1"/>
  <c r="B80"/>
  <c r="E78"/>
  <c r="B36" i="4"/>
  <c r="F75"/>
  <c r="A77"/>
  <c r="F76"/>
  <c r="B77"/>
  <c r="E79" i="1"/>
  <c r="A38"/>
  <c r="D38"/>
  <c r="E39"/>
  <c r="B81" l="1"/>
  <c r="A81"/>
  <c r="C81" s="1"/>
  <c r="D80"/>
  <c r="E80" s="1"/>
  <c r="B78" i="4"/>
  <c r="A78"/>
  <c r="E77"/>
  <c r="E76"/>
  <c r="A36"/>
  <c r="E37"/>
  <c r="F37"/>
  <c r="C38" i="1"/>
  <c r="B37"/>
  <c r="B82" l="1"/>
  <c r="D82" s="1"/>
  <c r="A82"/>
  <c r="C82" s="1"/>
  <c r="D81"/>
  <c r="E81"/>
  <c r="F77" i="4"/>
  <c r="B35"/>
  <c r="A79"/>
  <c r="F78"/>
  <c r="B79"/>
  <c r="E38" i="1"/>
  <c r="A37"/>
  <c r="D37"/>
  <c r="E82" l="1"/>
  <c r="A35" i="4"/>
  <c r="E78"/>
  <c r="E79"/>
  <c r="F79"/>
  <c r="F36"/>
  <c r="E36"/>
  <c r="C37" i="1"/>
  <c r="B36"/>
  <c r="B34" i="4" l="1"/>
  <c r="E37" i="1"/>
  <c r="D36"/>
  <c r="A36"/>
  <c r="E35" i="4" l="1"/>
  <c r="F35"/>
  <c r="A34"/>
  <c r="B35" i="1"/>
  <c r="C36"/>
  <c r="B33" i="4" l="1"/>
  <c r="E36" i="1"/>
  <c r="A35"/>
  <c r="D35"/>
  <c r="F34" i="4" l="1"/>
  <c r="E34"/>
  <c r="A33"/>
  <c r="B34" i="1"/>
  <c r="C35"/>
  <c r="B32" i="4" l="1"/>
  <c r="E35" i="1"/>
  <c r="A34"/>
  <c r="D34"/>
  <c r="E33" i="4" l="1"/>
  <c r="F33"/>
  <c r="A32"/>
  <c r="B33" i="1"/>
  <c r="C34"/>
  <c r="B31" i="4" l="1"/>
  <c r="A33" i="1"/>
  <c r="D33"/>
  <c r="E34"/>
  <c r="F32" i="4" l="1"/>
  <c r="E32"/>
  <c r="A31"/>
  <c r="C33" i="1"/>
  <c r="B32"/>
  <c r="B30" i="4" l="1"/>
  <c r="E33" i="1"/>
  <c r="A32"/>
  <c r="D32"/>
  <c r="E31" i="4" l="1"/>
  <c r="F31"/>
  <c r="A30"/>
  <c r="C32" i="1"/>
  <c r="B31"/>
  <c r="B29" i="4" l="1"/>
  <c r="E32" i="1"/>
  <c r="A31"/>
  <c r="D31"/>
  <c r="F30" i="4" l="1"/>
  <c r="E30"/>
  <c r="A29"/>
  <c r="C31" i="1"/>
  <c r="B30"/>
  <c r="B28" i="4" l="1"/>
  <c r="A30" i="1"/>
  <c r="D30"/>
  <c r="E31"/>
  <c r="E29" i="4" l="1"/>
  <c r="F29"/>
  <c r="A28"/>
  <c r="C30" i="1"/>
  <c r="B29"/>
  <c r="B27" i="4" l="1"/>
  <c r="E30" i="1"/>
  <c r="A29"/>
  <c r="D29"/>
  <c r="F28" i="4" l="1"/>
  <c r="E28"/>
  <c r="A27"/>
  <c r="C29" i="1"/>
  <c r="B28"/>
  <c r="B26" i="4" l="1"/>
  <c r="A28" i="1"/>
  <c r="D28"/>
  <c r="E29"/>
  <c r="E27" i="4" l="1"/>
  <c r="F27"/>
  <c r="A26"/>
  <c r="C28" i="1"/>
  <c r="B27"/>
  <c r="B25" i="4" l="1"/>
  <c r="E28" i="1"/>
  <c r="A27"/>
  <c r="D27"/>
  <c r="F26" i="4" l="1"/>
  <c r="E26"/>
  <c r="A25"/>
  <c r="C27" i="1"/>
  <c r="B26"/>
  <c r="B24" i="4" l="1"/>
  <c r="E27" i="1"/>
  <c r="A26"/>
  <c r="D26"/>
  <c r="E25" i="4" l="1"/>
  <c r="F25"/>
  <c r="A24"/>
  <c r="C26" i="1"/>
  <c r="B25"/>
  <c r="B23" i="4" l="1"/>
  <c r="E26" i="1"/>
  <c r="A25"/>
  <c r="D25"/>
  <c r="F24" i="4" l="1"/>
  <c r="E24"/>
  <c r="A23"/>
  <c r="C25" i="1"/>
  <c r="B24"/>
  <c r="B22" i="4" l="1"/>
  <c r="E25" i="1"/>
  <c r="A24"/>
  <c r="D24"/>
  <c r="E23" i="4" l="1"/>
  <c r="F23"/>
  <c r="A22"/>
  <c r="C24" i="1"/>
  <c r="B23"/>
  <c r="F22" i="4" l="1"/>
  <c r="E22"/>
  <c r="E24" i="1"/>
  <c r="A23"/>
  <c r="D23"/>
  <c r="C23" l="1"/>
  <c r="B22"/>
  <c r="A22" l="1"/>
  <c r="D22"/>
  <c r="E23"/>
  <c r="C22" l="1"/>
  <c r="F84" s="1"/>
  <c r="B21"/>
  <c r="G84" l="1"/>
  <c r="E22"/>
  <c r="A21"/>
  <c r="C21" s="1"/>
  <c r="D21"/>
  <c r="E21" l="1"/>
</calcChain>
</file>

<file path=xl/sharedStrings.xml><?xml version="1.0" encoding="utf-8"?>
<sst xmlns="http://schemas.openxmlformats.org/spreadsheetml/2006/main" count="27" uniqueCount="26">
  <si>
    <t>j</t>
  </si>
  <si>
    <t>i</t>
  </si>
  <si>
    <t>Nome</t>
  </si>
  <si>
    <r>
      <t>j</t>
    </r>
    <r>
      <rPr>
        <b/>
        <i/>
        <vertAlign val="subscript"/>
        <sz val="12"/>
        <color rgb="FF0033CC"/>
        <rFont val="Times New Roman"/>
        <family val="1"/>
      </rPr>
      <t>studente</t>
    </r>
  </si>
  <si>
    <r>
      <t>i</t>
    </r>
    <r>
      <rPr>
        <b/>
        <i/>
        <vertAlign val="subscript"/>
        <sz val="12"/>
        <color rgb="FF008000"/>
        <rFont val="Times New Roman"/>
        <family val="1"/>
      </rPr>
      <t>misura</t>
    </r>
  </si>
  <si>
    <r>
      <t>s</t>
    </r>
    <r>
      <rPr>
        <i/>
        <vertAlign val="subscript"/>
        <sz val="12"/>
        <color theme="1"/>
        <rFont val="Symbol"/>
        <family val="1"/>
        <charset val="2"/>
      </rPr>
      <t>`</t>
    </r>
    <r>
      <rPr>
        <i/>
        <vertAlign val="subscript"/>
        <sz val="12"/>
        <color theme="1"/>
        <rFont val="Cambria"/>
        <family val="1"/>
      </rPr>
      <t>x</t>
    </r>
  </si>
  <si>
    <r>
      <rPr>
        <i/>
        <sz val="11"/>
        <color theme="1"/>
        <rFont val="Symbol"/>
        <family val="1"/>
        <charset val="2"/>
      </rPr>
      <t>`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j</t>
    </r>
  </si>
  <si>
    <r>
      <rPr>
        <i/>
        <sz val="11"/>
        <color theme="1"/>
        <rFont val="Symbol"/>
        <family val="1"/>
        <charset val="2"/>
      </rPr>
      <t>s</t>
    </r>
    <r>
      <rPr>
        <i/>
        <vertAlign val="subscript"/>
        <sz val="11"/>
        <color theme="1"/>
        <rFont val="Calibri"/>
        <family val="2"/>
        <scheme val="minor"/>
      </rPr>
      <t>j</t>
    </r>
  </si>
  <si>
    <t>Lorenzo</t>
  </si>
  <si>
    <t>Soufiane</t>
  </si>
  <si>
    <t>Marina</t>
  </si>
  <si>
    <t>Andrea</t>
  </si>
  <si>
    <t>Marco</t>
  </si>
  <si>
    <t>Nicola</t>
  </si>
  <si>
    <t>Leonardo</t>
  </si>
  <si>
    <t>Simone</t>
  </si>
  <si>
    <t>Edoardo</t>
  </si>
  <si>
    <t>Francesco</t>
  </si>
  <si>
    <t>Michele</t>
  </si>
  <si>
    <t>media delle medie</t>
  </si>
  <si>
    <t>dev. St delle  medie</t>
  </si>
  <si>
    <t>ottenuta dalla migliore stima della deviazione standard ovviamente quella dei 110 valori</t>
  </si>
  <si>
    <t>media dei 110 dati=</t>
  </si>
  <si>
    <t>dev.st.  110 dati=</t>
  </si>
  <si>
    <r>
      <t xml:space="preserve">migliore stima di </t>
    </r>
    <r>
      <rPr>
        <i/>
        <sz val="11"/>
        <color theme="1"/>
        <rFont val="Symbol"/>
        <family val="1"/>
        <charset val="2"/>
      </rPr>
      <t>s</t>
    </r>
    <r>
      <rPr>
        <i/>
        <vertAlign val="subscript"/>
        <sz val="11"/>
        <color theme="1"/>
        <rFont val="Times New Roman"/>
        <family val="1"/>
      </rPr>
      <t>x</t>
    </r>
  </si>
  <si>
    <t>utilzzata da ogni studente per ricavare la stima della dev. St. della media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</si>
</sst>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scheme val="minor"/>
    </font>
    <font>
      <b/>
      <i/>
      <sz val="12"/>
      <color rgb="FF0033CC"/>
      <name val="Times New Roman"/>
      <family val="1"/>
    </font>
    <font>
      <b/>
      <i/>
      <sz val="12"/>
      <color rgb="FF008000"/>
      <name val="Times New Roman"/>
      <family val="1"/>
    </font>
    <font>
      <b/>
      <i/>
      <vertAlign val="subscript"/>
      <sz val="12"/>
      <color rgb="FF0033CC"/>
      <name val="Times New Roman"/>
      <family val="1"/>
    </font>
    <font>
      <b/>
      <i/>
      <vertAlign val="subscript"/>
      <sz val="12"/>
      <color rgb="FF008000"/>
      <name val="Times New Roman"/>
      <family val="1"/>
    </font>
    <font>
      <i/>
      <sz val="11"/>
      <color theme="1"/>
      <name val="Symbol"/>
      <family val="1"/>
      <charset val="2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ck">
        <color rgb="FF0033CC"/>
      </left>
      <right/>
      <top style="thick">
        <color rgb="FF0033CC"/>
      </top>
      <bottom style="thick">
        <color rgb="FF0033CC"/>
      </bottom>
      <diagonal/>
    </border>
    <border>
      <left/>
      <right/>
      <top style="thick">
        <color rgb="FF0033CC"/>
      </top>
      <bottom style="thick">
        <color rgb="FF0033CC"/>
      </bottom>
      <diagonal/>
    </border>
    <border>
      <left/>
      <right style="thick">
        <color rgb="FF0033CC"/>
      </right>
      <top style="thick">
        <color rgb="FF0033CC"/>
      </top>
      <bottom style="thick">
        <color rgb="FF0033CC"/>
      </bottom>
      <diagonal/>
    </border>
    <border>
      <left style="thick">
        <color rgb="FFC00000"/>
      </left>
      <right/>
      <top style="thick">
        <color rgb="FF0033CC"/>
      </top>
      <bottom style="thick">
        <color rgb="FFC00000"/>
      </bottom>
      <diagonal/>
    </border>
    <border>
      <left style="thick">
        <color rgb="FF008000"/>
      </left>
      <right style="thick">
        <color rgb="FF008000"/>
      </right>
      <top style="thick">
        <color rgb="FFC00000"/>
      </top>
      <bottom/>
      <diagonal/>
    </border>
    <border>
      <left style="thick">
        <color rgb="FF008000"/>
      </left>
      <right style="thick">
        <color rgb="FF008000"/>
      </right>
      <top/>
      <bottom/>
      <diagonal/>
    </border>
    <border>
      <left style="thick">
        <color rgb="FF008000"/>
      </left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 style="mediumDashed">
        <color theme="1"/>
      </right>
      <top style="mediumDashed">
        <color theme="1"/>
      </top>
      <bottom style="mediumDashed">
        <color theme="1"/>
      </bottom>
      <diagonal/>
    </border>
    <border>
      <left style="mediumDashed">
        <color theme="1"/>
      </left>
      <right style="mediumDashed">
        <color theme="1"/>
      </right>
      <top style="mediumDashed">
        <color theme="1"/>
      </top>
      <bottom style="mediumDashed">
        <color theme="1"/>
      </bottom>
      <diagonal/>
    </border>
    <border>
      <left style="mediumDashed">
        <color theme="1"/>
      </left>
      <right/>
      <top/>
      <bottom/>
      <diagonal/>
    </border>
    <border>
      <left style="thick">
        <color rgb="FFC00000"/>
      </left>
      <right style="mediumDashDot">
        <color theme="1"/>
      </right>
      <top style="thick">
        <color rgb="FF0033CC"/>
      </top>
      <bottom style="thick">
        <color rgb="FFC00000"/>
      </bottom>
      <diagonal/>
    </border>
    <border>
      <left style="mediumDashDot">
        <color theme="1"/>
      </left>
      <right style="mediumDashDot">
        <color theme="1"/>
      </right>
      <top style="thick">
        <color rgb="FF0033CC"/>
      </top>
      <bottom style="thick">
        <color rgb="FFC00000"/>
      </bottom>
      <diagonal/>
    </border>
    <border>
      <left style="mediumDashDot">
        <color theme="1"/>
      </left>
      <right style="thick">
        <color rgb="FFC00000"/>
      </right>
      <top style="thick">
        <color rgb="FF0033CC"/>
      </top>
      <bottom style="thick">
        <color rgb="FFC00000"/>
      </bottom>
      <diagonal/>
    </border>
    <border>
      <left style="thick">
        <color rgb="FF008000"/>
      </left>
      <right style="mediumDashDot">
        <color theme="1"/>
      </right>
      <top/>
      <bottom style="mediumDashed">
        <color theme="1"/>
      </bottom>
      <diagonal/>
    </border>
    <border>
      <left style="mediumDashDot">
        <color theme="1"/>
      </left>
      <right style="mediumDashDot">
        <color theme="1"/>
      </right>
      <top/>
      <bottom style="mediumDashed">
        <color theme="1"/>
      </bottom>
      <diagonal/>
    </border>
    <border>
      <left style="mediumDashDot">
        <color theme="1"/>
      </left>
      <right style="mediumDashed">
        <color theme="1"/>
      </right>
      <top/>
      <bottom style="mediumDashed">
        <color theme="1"/>
      </bottom>
      <diagonal/>
    </border>
    <border>
      <left style="thick">
        <color rgb="FF0033CC"/>
      </left>
      <right/>
      <top style="thick">
        <color rgb="FF0033CC"/>
      </top>
      <bottom/>
      <diagonal/>
    </border>
    <border>
      <left style="mediumDashed">
        <color auto="1"/>
      </left>
      <right style="mediumDashed">
        <color auto="1"/>
      </right>
      <top style="thick">
        <color rgb="FF0033CC"/>
      </top>
      <bottom/>
      <diagonal/>
    </border>
    <border>
      <left style="mediumDashed">
        <color auto="1"/>
      </left>
      <right style="thick">
        <color rgb="FF0033CC"/>
      </right>
      <top style="thick">
        <color rgb="FF0033CC"/>
      </top>
      <bottom/>
      <diagonal/>
    </border>
    <border>
      <left style="thick">
        <color rgb="FF0033CC"/>
      </left>
      <right/>
      <top/>
      <bottom style="thick">
        <color rgb="FF0033CC"/>
      </bottom>
      <diagonal/>
    </border>
    <border>
      <left style="mediumDashed">
        <color auto="1"/>
      </left>
      <right style="mediumDashed">
        <color auto="1"/>
      </right>
      <top/>
      <bottom style="thick">
        <color rgb="FF0033CC"/>
      </bottom>
      <diagonal/>
    </border>
    <border>
      <left style="mediumDashed">
        <color auto="1"/>
      </left>
      <right style="thick">
        <color rgb="FF0033CC"/>
      </right>
      <top/>
      <bottom style="thick">
        <color rgb="FF0033CC"/>
      </bottom>
      <diagonal/>
    </border>
    <border>
      <left style="thick">
        <color rgb="FF0033CC"/>
      </left>
      <right style="thick">
        <color rgb="FF0033CC"/>
      </right>
      <top style="thick">
        <color rgb="FF0033CC"/>
      </top>
      <bottom/>
      <diagonal/>
    </border>
    <border>
      <left style="thick">
        <color rgb="FFC00000"/>
      </left>
      <right style="thick">
        <color rgb="FF0033CC"/>
      </right>
      <top style="thick">
        <color rgb="FF0033CC"/>
      </top>
      <bottom style="thick">
        <color rgb="FFC00000"/>
      </bottom>
      <diagonal/>
    </border>
    <border>
      <left style="mediumDashed">
        <color theme="1"/>
      </left>
      <right style="thick">
        <color rgb="FF0033CC"/>
      </right>
      <top style="thick">
        <color rgb="FFC00000"/>
      </top>
      <bottom style="mediumDashed">
        <color theme="1"/>
      </bottom>
      <diagonal/>
    </border>
    <border>
      <left style="mediumDashed">
        <color theme="1"/>
      </left>
      <right style="thick">
        <color rgb="FF0033CC"/>
      </right>
      <top style="mediumDashed">
        <color theme="1"/>
      </top>
      <bottom style="mediumDashed">
        <color theme="1"/>
      </bottom>
      <diagonal/>
    </border>
    <border>
      <left style="thick">
        <color rgb="FF008000"/>
      </left>
      <right style="thick">
        <color rgb="FF008000"/>
      </right>
      <top/>
      <bottom style="thick">
        <color rgb="FF0033CC"/>
      </bottom>
      <diagonal/>
    </border>
    <border>
      <left style="thick">
        <color rgb="FF008000"/>
      </left>
      <right style="mediumDashed">
        <color theme="1"/>
      </right>
      <top style="mediumDashed">
        <color theme="1"/>
      </top>
      <bottom style="thick">
        <color rgb="FF0033CC"/>
      </bottom>
      <diagonal/>
    </border>
    <border>
      <left style="mediumDashed">
        <color theme="1"/>
      </left>
      <right style="mediumDashed">
        <color theme="1"/>
      </right>
      <top style="mediumDashed">
        <color theme="1"/>
      </top>
      <bottom style="thick">
        <color rgb="FF0033CC"/>
      </bottom>
      <diagonal/>
    </border>
    <border>
      <left style="mediumDashed">
        <color theme="1"/>
      </left>
      <right style="thick">
        <color rgb="FF0033CC"/>
      </right>
      <top style="mediumDashed">
        <color theme="1"/>
      </top>
      <bottom style="thick">
        <color rgb="FF0033C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2" fontId="0" fillId="0" borderId="1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Fill="1" applyBorder="1"/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30" xfId="0" applyBorder="1"/>
    <xf numFmtId="0" fontId="6" fillId="2" borderId="0" xfId="0" applyFont="1" applyFill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2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2" fillId="3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008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1"/>
          <c:order val="0"/>
          <c:spPr>
            <a:ln>
              <a:solidFill>
                <a:schemeClr val="tx1"/>
              </a:solidFill>
            </a:ln>
          </c:spPr>
          <c:cat>
            <c:numRef>
              <c:f>'studente x studet'!$E$21:$E$82</c:f>
              <c:numCache>
                <c:formatCode>General</c:formatCode>
                <c:ptCount val="62"/>
                <c:pt idx="0">
                  <c:v>1.887</c:v>
                </c:pt>
                <c:pt idx="1">
                  <c:v>1.8969999999999998</c:v>
                </c:pt>
                <c:pt idx="2">
                  <c:v>1.907</c:v>
                </c:pt>
                <c:pt idx="3">
                  <c:v>1.9169999999999998</c:v>
                </c:pt>
                <c:pt idx="4">
                  <c:v>1.927</c:v>
                </c:pt>
                <c:pt idx="5">
                  <c:v>1.9369999999999998</c:v>
                </c:pt>
                <c:pt idx="6">
                  <c:v>1.9470000000000001</c:v>
                </c:pt>
                <c:pt idx="7">
                  <c:v>1.9569999999999999</c:v>
                </c:pt>
                <c:pt idx="8">
                  <c:v>1.9670000000000001</c:v>
                </c:pt>
                <c:pt idx="9">
                  <c:v>1.9769999999999999</c:v>
                </c:pt>
                <c:pt idx="10">
                  <c:v>1.9870000000000001</c:v>
                </c:pt>
                <c:pt idx="11">
                  <c:v>1.9970000000000001</c:v>
                </c:pt>
                <c:pt idx="12">
                  <c:v>2.0070000000000001</c:v>
                </c:pt>
                <c:pt idx="13">
                  <c:v>2.0170000000000003</c:v>
                </c:pt>
                <c:pt idx="14">
                  <c:v>2.0270000000000001</c:v>
                </c:pt>
                <c:pt idx="15">
                  <c:v>2.0369999999999999</c:v>
                </c:pt>
                <c:pt idx="16">
                  <c:v>2.0470000000000002</c:v>
                </c:pt>
                <c:pt idx="17">
                  <c:v>2.0570000000000004</c:v>
                </c:pt>
                <c:pt idx="18">
                  <c:v>2.0670000000000002</c:v>
                </c:pt>
                <c:pt idx="19">
                  <c:v>2.077</c:v>
                </c:pt>
                <c:pt idx="20">
                  <c:v>2.0869999999999997</c:v>
                </c:pt>
                <c:pt idx="21">
                  <c:v>2.097</c:v>
                </c:pt>
                <c:pt idx="22">
                  <c:v>2.1070000000000002</c:v>
                </c:pt>
                <c:pt idx="23">
                  <c:v>2.117</c:v>
                </c:pt>
                <c:pt idx="24">
                  <c:v>2.1269999999999998</c:v>
                </c:pt>
                <c:pt idx="25">
                  <c:v>2.137</c:v>
                </c:pt>
                <c:pt idx="26">
                  <c:v>2.1470000000000002</c:v>
                </c:pt>
                <c:pt idx="27">
                  <c:v>2.157</c:v>
                </c:pt>
                <c:pt idx="28">
                  <c:v>2.1669999999999998</c:v>
                </c:pt>
                <c:pt idx="29">
                  <c:v>2.177</c:v>
                </c:pt>
                <c:pt idx="30">
                  <c:v>2.1870000000000003</c:v>
                </c:pt>
                <c:pt idx="31">
                  <c:v>2.1970000000000001</c:v>
                </c:pt>
                <c:pt idx="32">
                  <c:v>2.2069999999999999</c:v>
                </c:pt>
                <c:pt idx="33">
                  <c:v>2.2170000000000001</c:v>
                </c:pt>
                <c:pt idx="34">
                  <c:v>2.2270000000000003</c:v>
                </c:pt>
                <c:pt idx="35">
                  <c:v>2.2370000000000001</c:v>
                </c:pt>
                <c:pt idx="36">
                  <c:v>2.2469999999999999</c:v>
                </c:pt>
                <c:pt idx="37">
                  <c:v>2.2570000000000001</c:v>
                </c:pt>
                <c:pt idx="38">
                  <c:v>2.2670000000000003</c:v>
                </c:pt>
                <c:pt idx="39">
                  <c:v>2.2770000000000001</c:v>
                </c:pt>
                <c:pt idx="40">
                  <c:v>2.2869999999999999</c:v>
                </c:pt>
                <c:pt idx="41">
                  <c:v>2.2969999999999997</c:v>
                </c:pt>
                <c:pt idx="42">
                  <c:v>2.3069999999999999</c:v>
                </c:pt>
                <c:pt idx="43">
                  <c:v>2.3170000000000002</c:v>
                </c:pt>
                <c:pt idx="44">
                  <c:v>2.327</c:v>
                </c:pt>
                <c:pt idx="45">
                  <c:v>2.3369999999999997</c:v>
                </c:pt>
                <c:pt idx="46">
                  <c:v>2.347</c:v>
                </c:pt>
                <c:pt idx="47">
                  <c:v>2.3570000000000002</c:v>
                </c:pt>
                <c:pt idx="48">
                  <c:v>2.367</c:v>
                </c:pt>
                <c:pt idx="49">
                  <c:v>2.3769999999999998</c:v>
                </c:pt>
                <c:pt idx="50">
                  <c:v>2.387</c:v>
                </c:pt>
                <c:pt idx="51">
                  <c:v>2.3970000000000002</c:v>
                </c:pt>
                <c:pt idx="52">
                  <c:v>2.407</c:v>
                </c:pt>
                <c:pt idx="53">
                  <c:v>2.4169999999999998</c:v>
                </c:pt>
                <c:pt idx="54">
                  <c:v>2.427</c:v>
                </c:pt>
                <c:pt idx="55">
                  <c:v>2.4370000000000003</c:v>
                </c:pt>
                <c:pt idx="56">
                  <c:v>2.4470000000000001</c:v>
                </c:pt>
                <c:pt idx="57">
                  <c:v>2.4569999999999999</c:v>
                </c:pt>
                <c:pt idx="58">
                  <c:v>2.4670000000000001</c:v>
                </c:pt>
                <c:pt idx="59">
                  <c:v>2.4770000000000003</c:v>
                </c:pt>
                <c:pt idx="60">
                  <c:v>2.4870000000000001</c:v>
                </c:pt>
                <c:pt idx="61">
                  <c:v>2.4969999999999999</c:v>
                </c:pt>
              </c:numCache>
            </c:numRef>
          </c:cat>
          <c:val>
            <c:numRef>
              <c:f>'studente x studet'!$F$21:$F$82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gapWidth val="0"/>
        <c:overlap val="100"/>
        <c:axId val="86120704"/>
        <c:axId val="92918912"/>
      </c:barChart>
      <c:catAx>
        <c:axId val="86120704"/>
        <c:scaling>
          <c:orientation val="minMax"/>
        </c:scaling>
        <c:axPos val="b"/>
        <c:numFmt formatCode="General" sourceLinked="1"/>
        <c:tickLblPos val="nextTo"/>
        <c:crossAx val="92918912"/>
        <c:crosses val="autoZero"/>
        <c:auto val="1"/>
        <c:lblAlgn val="ctr"/>
        <c:lblOffset val="100"/>
      </c:catAx>
      <c:valAx>
        <c:axId val="92918912"/>
        <c:scaling>
          <c:orientation val="minMax"/>
        </c:scaling>
        <c:axPos val="l"/>
        <c:majorGridlines/>
        <c:numFmt formatCode="General" sourceLinked="1"/>
        <c:tickLblPos val="nextTo"/>
        <c:crossAx val="861207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clustered"/>
        <c:ser>
          <c:idx val="1"/>
          <c:order val="0"/>
          <c:tx>
            <c:v>Tutti I 110 dati</c:v>
          </c:tx>
          <c:spPr>
            <a:ln>
              <a:solidFill>
                <a:schemeClr val="tx1"/>
              </a:solidFill>
            </a:ln>
          </c:spPr>
          <c:cat>
            <c:numRef>
              <c:f>'tutti gli studenti'!$E$21:$E$82</c:f>
              <c:numCache>
                <c:formatCode>General</c:formatCode>
                <c:ptCount val="62"/>
                <c:pt idx="0">
                  <c:v>1.8900000000000001</c:v>
                </c:pt>
                <c:pt idx="1">
                  <c:v>1.9</c:v>
                </c:pt>
                <c:pt idx="2">
                  <c:v>1.9100000000000001</c:v>
                </c:pt>
                <c:pt idx="3">
                  <c:v>1.92</c:v>
                </c:pt>
                <c:pt idx="4">
                  <c:v>1.9300000000000002</c:v>
                </c:pt>
                <c:pt idx="5">
                  <c:v>1.94</c:v>
                </c:pt>
                <c:pt idx="6">
                  <c:v>1.9500000000000002</c:v>
                </c:pt>
                <c:pt idx="7">
                  <c:v>1.96</c:v>
                </c:pt>
                <c:pt idx="8">
                  <c:v>1.9700000000000002</c:v>
                </c:pt>
                <c:pt idx="9">
                  <c:v>1.98</c:v>
                </c:pt>
                <c:pt idx="10">
                  <c:v>1.9900000000000002</c:v>
                </c:pt>
                <c:pt idx="11">
                  <c:v>2</c:v>
                </c:pt>
                <c:pt idx="12">
                  <c:v>2.0100000000000002</c:v>
                </c:pt>
                <c:pt idx="13">
                  <c:v>2.0200000000000005</c:v>
                </c:pt>
                <c:pt idx="14">
                  <c:v>2.0300000000000002</c:v>
                </c:pt>
                <c:pt idx="15">
                  <c:v>2.04</c:v>
                </c:pt>
                <c:pt idx="16">
                  <c:v>2.0500000000000003</c:v>
                </c:pt>
                <c:pt idx="17">
                  <c:v>2.0600000000000005</c:v>
                </c:pt>
                <c:pt idx="18">
                  <c:v>2.0700000000000003</c:v>
                </c:pt>
                <c:pt idx="19">
                  <c:v>2.08</c:v>
                </c:pt>
                <c:pt idx="20">
                  <c:v>2.09</c:v>
                </c:pt>
                <c:pt idx="21">
                  <c:v>2.1</c:v>
                </c:pt>
                <c:pt idx="22">
                  <c:v>2.1100000000000003</c:v>
                </c:pt>
                <c:pt idx="23">
                  <c:v>2.12</c:v>
                </c:pt>
                <c:pt idx="24">
                  <c:v>2.13</c:v>
                </c:pt>
                <c:pt idx="25">
                  <c:v>2.14</c:v>
                </c:pt>
                <c:pt idx="26">
                  <c:v>2.1500000000000004</c:v>
                </c:pt>
                <c:pt idx="27">
                  <c:v>2.16</c:v>
                </c:pt>
                <c:pt idx="28">
                  <c:v>2.17</c:v>
                </c:pt>
                <c:pt idx="29">
                  <c:v>2.1800000000000002</c:v>
                </c:pt>
                <c:pt idx="30">
                  <c:v>2.1900000000000004</c:v>
                </c:pt>
                <c:pt idx="31">
                  <c:v>2.2000000000000002</c:v>
                </c:pt>
                <c:pt idx="32">
                  <c:v>2.21</c:v>
                </c:pt>
                <c:pt idx="33">
                  <c:v>2.2200000000000002</c:v>
                </c:pt>
                <c:pt idx="34">
                  <c:v>2.2300000000000004</c:v>
                </c:pt>
                <c:pt idx="35">
                  <c:v>2.2400000000000002</c:v>
                </c:pt>
                <c:pt idx="36">
                  <c:v>2.25</c:v>
                </c:pt>
                <c:pt idx="37">
                  <c:v>2.2600000000000002</c:v>
                </c:pt>
                <c:pt idx="38">
                  <c:v>2.2700000000000005</c:v>
                </c:pt>
                <c:pt idx="39">
                  <c:v>2.2800000000000002</c:v>
                </c:pt>
                <c:pt idx="40">
                  <c:v>2.29</c:v>
                </c:pt>
                <c:pt idx="41">
                  <c:v>2.2999999999999998</c:v>
                </c:pt>
                <c:pt idx="42">
                  <c:v>2.31</c:v>
                </c:pt>
                <c:pt idx="43">
                  <c:v>2.3200000000000003</c:v>
                </c:pt>
                <c:pt idx="44">
                  <c:v>2.33</c:v>
                </c:pt>
                <c:pt idx="45">
                  <c:v>2.34</c:v>
                </c:pt>
                <c:pt idx="46">
                  <c:v>2.35</c:v>
                </c:pt>
                <c:pt idx="47">
                  <c:v>2.3600000000000003</c:v>
                </c:pt>
                <c:pt idx="48">
                  <c:v>2.37</c:v>
                </c:pt>
                <c:pt idx="49">
                  <c:v>2.38</c:v>
                </c:pt>
                <c:pt idx="50">
                  <c:v>2.39</c:v>
                </c:pt>
                <c:pt idx="51">
                  <c:v>2.4000000000000004</c:v>
                </c:pt>
                <c:pt idx="52">
                  <c:v>2.41</c:v>
                </c:pt>
                <c:pt idx="53">
                  <c:v>2.42</c:v>
                </c:pt>
                <c:pt idx="54">
                  <c:v>2.4300000000000002</c:v>
                </c:pt>
                <c:pt idx="55">
                  <c:v>2.4400000000000004</c:v>
                </c:pt>
                <c:pt idx="56">
                  <c:v>2.4500000000000002</c:v>
                </c:pt>
                <c:pt idx="57">
                  <c:v>2.46</c:v>
                </c:pt>
                <c:pt idx="58">
                  <c:v>2.4700000000000002</c:v>
                </c:pt>
                <c:pt idx="59">
                  <c:v>2.4800000000000004</c:v>
                </c:pt>
                <c:pt idx="60">
                  <c:v>2.4900000000000002</c:v>
                </c:pt>
                <c:pt idx="61">
                  <c:v>2.5</c:v>
                </c:pt>
              </c:numCache>
            </c:numRef>
          </c:cat>
          <c:val>
            <c:numRef>
              <c:f>'tutti gli studenti'!$F$21:$F$82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4</c:v>
                </c:pt>
                <c:pt idx="28">
                  <c:v>12</c:v>
                </c:pt>
                <c:pt idx="29">
                  <c:v>7</c:v>
                </c:pt>
                <c:pt idx="30">
                  <c:v>9</c:v>
                </c:pt>
                <c:pt idx="31">
                  <c:v>10</c:v>
                </c:pt>
                <c:pt idx="32">
                  <c:v>6</c:v>
                </c:pt>
                <c:pt idx="33">
                  <c:v>8</c:v>
                </c:pt>
                <c:pt idx="34">
                  <c:v>8</c:v>
                </c:pt>
                <c:pt idx="35">
                  <c:v>3</c:v>
                </c:pt>
                <c:pt idx="36">
                  <c:v>1</c:v>
                </c:pt>
                <c:pt idx="37">
                  <c:v>5</c:v>
                </c:pt>
                <c:pt idx="38">
                  <c:v>4</c:v>
                </c:pt>
                <c:pt idx="39">
                  <c:v>2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gapWidth val="0"/>
        <c:overlap val="100"/>
        <c:axId val="93239168"/>
        <c:axId val="93240704"/>
      </c:barChart>
      <c:catAx>
        <c:axId val="93239168"/>
        <c:scaling>
          <c:orientation val="minMax"/>
        </c:scaling>
        <c:axPos val="b"/>
        <c:numFmt formatCode="General" sourceLinked="1"/>
        <c:tickLblPos val="nextTo"/>
        <c:crossAx val="93240704"/>
        <c:crosses val="autoZero"/>
        <c:auto val="1"/>
        <c:lblAlgn val="ctr"/>
        <c:lblOffset val="100"/>
      </c:catAx>
      <c:valAx>
        <c:axId val="93240704"/>
        <c:scaling>
          <c:orientation val="minMax"/>
        </c:scaling>
        <c:axPos val="l"/>
        <c:majorGridlines/>
        <c:numFmt formatCode="General" sourceLinked="1"/>
        <c:tickLblPos val="nextTo"/>
        <c:crossAx val="9323916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/>
    <c:plotArea>
      <c:layout/>
      <c:barChart>
        <c:barDir val="col"/>
        <c:grouping val="clustered"/>
        <c:ser>
          <c:idx val="1"/>
          <c:order val="0"/>
          <c:tx>
            <c:v>Medie di ogni studente</c:v>
          </c:tx>
          <c:spPr>
            <a:ln>
              <a:solidFill>
                <a:schemeClr val="tx1"/>
              </a:solidFill>
            </a:ln>
          </c:spPr>
          <c:cat>
            <c:numRef>
              <c:f>'tutti gli studenti'!$E$21:$E$82</c:f>
              <c:numCache>
                <c:formatCode>General</c:formatCode>
                <c:ptCount val="62"/>
                <c:pt idx="0">
                  <c:v>1.8900000000000001</c:v>
                </c:pt>
                <c:pt idx="1">
                  <c:v>1.9</c:v>
                </c:pt>
                <c:pt idx="2">
                  <c:v>1.9100000000000001</c:v>
                </c:pt>
                <c:pt idx="3">
                  <c:v>1.92</c:v>
                </c:pt>
                <c:pt idx="4">
                  <c:v>1.9300000000000002</c:v>
                </c:pt>
                <c:pt idx="5">
                  <c:v>1.94</c:v>
                </c:pt>
                <c:pt idx="6">
                  <c:v>1.9500000000000002</c:v>
                </c:pt>
                <c:pt idx="7">
                  <c:v>1.96</c:v>
                </c:pt>
                <c:pt idx="8">
                  <c:v>1.9700000000000002</c:v>
                </c:pt>
                <c:pt idx="9">
                  <c:v>1.98</c:v>
                </c:pt>
                <c:pt idx="10">
                  <c:v>1.9900000000000002</c:v>
                </c:pt>
                <c:pt idx="11">
                  <c:v>2</c:v>
                </c:pt>
                <c:pt idx="12">
                  <c:v>2.0100000000000002</c:v>
                </c:pt>
                <c:pt idx="13">
                  <c:v>2.0200000000000005</c:v>
                </c:pt>
                <c:pt idx="14">
                  <c:v>2.0300000000000002</c:v>
                </c:pt>
                <c:pt idx="15">
                  <c:v>2.04</c:v>
                </c:pt>
                <c:pt idx="16">
                  <c:v>2.0500000000000003</c:v>
                </c:pt>
                <c:pt idx="17">
                  <c:v>2.0600000000000005</c:v>
                </c:pt>
                <c:pt idx="18">
                  <c:v>2.0700000000000003</c:v>
                </c:pt>
                <c:pt idx="19">
                  <c:v>2.08</c:v>
                </c:pt>
                <c:pt idx="20">
                  <c:v>2.09</c:v>
                </c:pt>
                <c:pt idx="21">
                  <c:v>2.1</c:v>
                </c:pt>
                <c:pt idx="22">
                  <c:v>2.1100000000000003</c:v>
                </c:pt>
                <c:pt idx="23">
                  <c:v>2.12</c:v>
                </c:pt>
                <c:pt idx="24">
                  <c:v>2.13</c:v>
                </c:pt>
                <c:pt idx="25">
                  <c:v>2.14</c:v>
                </c:pt>
                <c:pt idx="26">
                  <c:v>2.1500000000000004</c:v>
                </c:pt>
                <c:pt idx="27">
                  <c:v>2.16</c:v>
                </c:pt>
                <c:pt idx="28">
                  <c:v>2.17</c:v>
                </c:pt>
                <c:pt idx="29">
                  <c:v>2.1800000000000002</c:v>
                </c:pt>
                <c:pt idx="30">
                  <c:v>2.1900000000000004</c:v>
                </c:pt>
                <c:pt idx="31">
                  <c:v>2.2000000000000002</c:v>
                </c:pt>
                <c:pt idx="32">
                  <c:v>2.21</c:v>
                </c:pt>
                <c:pt idx="33">
                  <c:v>2.2200000000000002</c:v>
                </c:pt>
                <c:pt idx="34">
                  <c:v>2.2300000000000004</c:v>
                </c:pt>
                <c:pt idx="35">
                  <c:v>2.2400000000000002</c:v>
                </c:pt>
                <c:pt idx="36">
                  <c:v>2.25</c:v>
                </c:pt>
                <c:pt idx="37">
                  <c:v>2.2600000000000002</c:v>
                </c:pt>
                <c:pt idx="38">
                  <c:v>2.2700000000000005</c:v>
                </c:pt>
                <c:pt idx="39">
                  <c:v>2.2800000000000002</c:v>
                </c:pt>
                <c:pt idx="40">
                  <c:v>2.29</c:v>
                </c:pt>
                <c:pt idx="41">
                  <c:v>2.2999999999999998</c:v>
                </c:pt>
                <c:pt idx="42">
                  <c:v>2.31</c:v>
                </c:pt>
                <c:pt idx="43">
                  <c:v>2.3200000000000003</c:v>
                </c:pt>
                <c:pt idx="44">
                  <c:v>2.33</c:v>
                </c:pt>
                <c:pt idx="45">
                  <c:v>2.34</c:v>
                </c:pt>
                <c:pt idx="46">
                  <c:v>2.35</c:v>
                </c:pt>
                <c:pt idx="47">
                  <c:v>2.3600000000000003</c:v>
                </c:pt>
                <c:pt idx="48">
                  <c:v>2.37</c:v>
                </c:pt>
                <c:pt idx="49">
                  <c:v>2.38</c:v>
                </c:pt>
                <c:pt idx="50">
                  <c:v>2.39</c:v>
                </c:pt>
                <c:pt idx="51">
                  <c:v>2.4000000000000004</c:v>
                </c:pt>
                <c:pt idx="52">
                  <c:v>2.41</c:v>
                </c:pt>
                <c:pt idx="53">
                  <c:v>2.42</c:v>
                </c:pt>
                <c:pt idx="54">
                  <c:v>2.4300000000000002</c:v>
                </c:pt>
                <c:pt idx="55">
                  <c:v>2.4400000000000004</c:v>
                </c:pt>
                <c:pt idx="56">
                  <c:v>2.4500000000000002</c:v>
                </c:pt>
                <c:pt idx="57">
                  <c:v>2.46</c:v>
                </c:pt>
                <c:pt idx="58">
                  <c:v>2.4700000000000002</c:v>
                </c:pt>
                <c:pt idx="59">
                  <c:v>2.4800000000000004</c:v>
                </c:pt>
                <c:pt idx="60">
                  <c:v>2.4900000000000002</c:v>
                </c:pt>
                <c:pt idx="61">
                  <c:v>2.5</c:v>
                </c:pt>
              </c:numCache>
            </c:numRef>
          </c:cat>
          <c:val>
            <c:numRef>
              <c:f>'tutti gli studenti'!$G$21:$G$82</c:f>
              <c:numCache>
                <c:formatCode>0.00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gapWidth val="0"/>
        <c:overlap val="100"/>
        <c:axId val="106279296"/>
        <c:axId val="106280832"/>
      </c:barChart>
      <c:catAx>
        <c:axId val="106279296"/>
        <c:scaling>
          <c:orientation val="minMax"/>
        </c:scaling>
        <c:axPos val="b"/>
        <c:numFmt formatCode="General" sourceLinked="1"/>
        <c:tickLblPos val="nextTo"/>
        <c:crossAx val="106280832"/>
        <c:crosses val="autoZero"/>
        <c:auto val="1"/>
        <c:lblAlgn val="ctr"/>
        <c:lblOffset val="100"/>
      </c:catAx>
      <c:valAx>
        <c:axId val="106280832"/>
        <c:scaling>
          <c:orientation val="minMax"/>
        </c:scaling>
        <c:axPos val="l"/>
        <c:majorGridlines/>
        <c:numFmt formatCode="0.00" sourceLinked="1"/>
        <c:tickLblPos val="nextTo"/>
        <c:crossAx val="106279296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20</xdr:row>
      <xdr:rowOff>152400</xdr:rowOff>
    </xdr:from>
    <xdr:to>
      <xdr:col>14</xdr:col>
      <xdr:colOff>161925</xdr:colOff>
      <xdr:row>34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22</xdr:row>
      <xdr:rowOff>76199</xdr:rowOff>
    </xdr:from>
    <xdr:to>
      <xdr:col>15</xdr:col>
      <xdr:colOff>38099</xdr:colOff>
      <xdr:row>38</xdr:row>
      <xdr:rowOff>28574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34925</xdr:colOff>
      <xdr:row>39</xdr:row>
      <xdr:rowOff>104775</xdr:rowOff>
    </xdr:from>
    <xdr:to>
      <xdr:col>15</xdr:col>
      <xdr:colOff>349250</xdr:colOff>
      <xdr:row>53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opLeftCell="A73" workbookViewId="0">
      <selection activeCell="D41" sqref="D41"/>
    </sheetView>
  </sheetViews>
  <sheetFormatPr defaultRowHeight="15"/>
  <cols>
    <col min="1" max="1" width="6.28515625" bestFit="1" customWidth="1"/>
    <col min="2" max="2" width="9.140625" style="1"/>
    <col min="3" max="3" width="10.7109375" style="1" customWidth="1"/>
    <col min="4" max="12" width="10.7109375" customWidth="1"/>
  </cols>
  <sheetData>
    <row r="1" spans="1:13" ht="15.75" thickBot="1"/>
    <row r="2" spans="1:13" s="1" customFormat="1" ht="28.5" customHeight="1" thickTop="1" thickBot="1">
      <c r="B2" s="4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3">
        <v>10</v>
      </c>
    </row>
    <row r="3" spans="1:13" ht="28.5" customHeight="1" thickTop="1" thickBot="1">
      <c r="B3" s="6" t="s">
        <v>2</v>
      </c>
      <c r="C3" s="11"/>
      <c r="D3" s="12"/>
      <c r="E3" s="12"/>
      <c r="F3" s="12"/>
      <c r="G3" s="12"/>
      <c r="H3" s="12"/>
      <c r="I3" s="12"/>
      <c r="J3" s="12"/>
      <c r="K3" s="12"/>
      <c r="L3" s="13"/>
    </row>
    <row r="4" spans="1:13" ht="28.5" customHeight="1" thickTop="1" thickBot="1">
      <c r="A4" s="5" t="s">
        <v>1</v>
      </c>
      <c r="B4" s="7">
        <v>1</v>
      </c>
      <c r="C4" s="14">
        <v>2.4900000000000002</v>
      </c>
      <c r="D4" s="21"/>
      <c r="E4" s="21"/>
      <c r="F4" s="21"/>
      <c r="G4" s="21"/>
      <c r="H4" s="21"/>
      <c r="I4" s="21"/>
      <c r="J4" s="21"/>
      <c r="K4" s="21"/>
      <c r="L4" s="22"/>
      <c r="M4" s="10"/>
    </row>
    <row r="5" spans="1:13" ht="28.5" customHeight="1" thickBot="1">
      <c r="B5" s="8">
        <f>B4+1</f>
        <v>2</v>
      </c>
      <c r="C5" s="23">
        <v>2.0299999999999998</v>
      </c>
      <c r="D5" s="24"/>
      <c r="E5" s="24"/>
      <c r="F5" s="24"/>
      <c r="G5" s="24"/>
      <c r="H5" s="24"/>
      <c r="I5" s="24"/>
      <c r="J5" s="24"/>
      <c r="K5" s="24"/>
      <c r="L5" s="24"/>
      <c r="M5" s="10"/>
    </row>
    <row r="6" spans="1:13" ht="28.5" customHeight="1" thickBot="1">
      <c r="B6" s="8">
        <f t="shared" ref="B6:B13" si="0">B5+1</f>
        <v>3</v>
      </c>
      <c r="C6" s="23">
        <v>2.15</v>
      </c>
      <c r="D6" s="24"/>
      <c r="E6" s="24"/>
      <c r="F6" s="24"/>
      <c r="G6" s="24"/>
      <c r="H6" s="24"/>
      <c r="I6" s="24"/>
      <c r="J6" s="24"/>
      <c r="K6" s="24"/>
      <c r="L6" s="24"/>
      <c r="M6" s="10"/>
    </row>
    <row r="7" spans="1:13" ht="28.5" customHeight="1" thickBot="1">
      <c r="B7" s="8">
        <f t="shared" si="0"/>
        <v>4</v>
      </c>
      <c r="C7" s="23">
        <v>2.15</v>
      </c>
      <c r="D7" s="24"/>
      <c r="E7" s="24"/>
      <c r="F7" s="24"/>
      <c r="G7" s="24"/>
      <c r="H7" s="24"/>
      <c r="I7" s="24"/>
      <c r="J7" s="24"/>
      <c r="K7" s="24"/>
      <c r="L7" s="24"/>
      <c r="M7" s="10"/>
    </row>
    <row r="8" spans="1:13" ht="28.5" customHeight="1" thickBot="1">
      <c r="B8" s="8">
        <f t="shared" si="0"/>
        <v>5</v>
      </c>
      <c r="C8" s="23">
        <v>2.17</v>
      </c>
      <c r="D8" s="24"/>
      <c r="E8" s="24"/>
      <c r="F8" s="24"/>
      <c r="G8" s="24"/>
      <c r="H8" s="24"/>
      <c r="I8" s="24"/>
      <c r="J8" s="24"/>
      <c r="K8" s="24"/>
      <c r="L8" s="24"/>
      <c r="M8" s="10"/>
    </row>
    <row r="9" spans="1:13" ht="28.5" customHeight="1" thickBot="1">
      <c r="B9" s="8">
        <f t="shared" si="0"/>
        <v>6</v>
      </c>
      <c r="C9" s="23">
        <v>2.08</v>
      </c>
      <c r="D9" s="24"/>
      <c r="E9" s="24"/>
      <c r="F9" s="24"/>
      <c r="G9" s="24"/>
      <c r="H9" s="24"/>
      <c r="I9" s="24"/>
      <c r="J9" s="24"/>
      <c r="K9" s="24"/>
      <c r="L9" s="24"/>
      <c r="M9" s="10"/>
    </row>
    <row r="10" spans="1:13" ht="28.5" customHeight="1" thickBot="1">
      <c r="B10" s="8">
        <f t="shared" si="0"/>
        <v>7</v>
      </c>
      <c r="C10" s="23">
        <v>2.06</v>
      </c>
      <c r="D10" s="24"/>
      <c r="E10" s="24"/>
      <c r="F10" s="24"/>
      <c r="G10" s="24"/>
      <c r="H10" s="24"/>
      <c r="I10" s="24"/>
      <c r="J10" s="24"/>
      <c r="K10" s="24"/>
      <c r="L10" s="24"/>
      <c r="M10" s="10"/>
    </row>
    <row r="11" spans="1:13" ht="28.5" customHeight="1" thickBot="1">
      <c r="B11" s="8">
        <f t="shared" si="0"/>
        <v>8</v>
      </c>
      <c r="C11" s="23">
        <v>2.29</v>
      </c>
      <c r="D11" s="24"/>
      <c r="E11" s="24"/>
      <c r="F11" s="24"/>
      <c r="G11" s="24"/>
      <c r="H11" s="24"/>
      <c r="I11" s="24"/>
      <c r="J11" s="24"/>
      <c r="K11" s="24"/>
      <c r="L11" s="24"/>
      <c r="M11" s="10"/>
    </row>
    <row r="12" spans="1:13" ht="28.5" customHeight="1" thickBot="1">
      <c r="B12" s="8">
        <f t="shared" si="0"/>
        <v>9</v>
      </c>
      <c r="C12" s="23">
        <v>2.2000000000000002</v>
      </c>
      <c r="D12" s="24"/>
      <c r="E12" s="24"/>
      <c r="F12" s="24"/>
      <c r="G12" s="24"/>
      <c r="H12" s="24"/>
      <c r="I12" s="24"/>
      <c r="J12" s="24"/>
      <c r="K12" s="24"/>
      <c r="L12" s="24"/>
      <c r="M12" s="10"/>
    </row>
    <row r="13" spans="1:13" ht="28.5" customHeight="1" thickBot="1">
      <c r="B13" s="9">
        <f t="shared" si="0"/>
        <v>10</v>
      </c>
      <c r="C13" s="23">
        <v>2.15</v>
      </c>
      <c r="D13" s="24"/>
      <c r="E13" s="24"/>
      <c r="F13" s="24"/>
      <c r="G13" s="24"/>
      <c r="H13" s="24"/>
      <c r="I13" s="24"/>
      <c r="J13" s="24"/>
      <c r="K13" s="24"/>
      <c r="L13" s="24"/>
      <c r="M13" s="10"/>
    </row>
    <row r="14" spans="1:13" ht="15.75" thickTop="1">
      <c r="C14" s="17">
        <f>AVERAGE(C4:C13)</f>
        <v>2.177</v>
      </c>
      <c r="D14" s="17"/>
      <c r="E14" s="17"/>
      <c r="F14" s="17"/>
      <c r="G14" s="17"/>
    </row>
    <row r="15" spans="1:13">
      <c r="C15" s="1">
        <f>STDEV(C4:C13)</f>
        <v>0.13258540224658563</v>
      </c>
      <c r="D15" s="1"/>
      <c r="E15" s="1"/>
      <c r="F15" s="1"/>
      <c r="G15" s="1"/>
    </row>
    <row r="17" spans="1:7">
      <c r="C17" s="15">
        <f t="shared" ref="C17:C18" si="1">ROUND(C14,2)</f>
        <v>2.1800000000000002</v>
      </c>
      <c r="D17" s="15"/>
      <c r="E17" s="15"/>
      <c r="F17" s="15"/>
      <c r="G17" s="15"/>
    </row>
    <row r="18" spans="1:7">
      <c r="C18" s="1">
        <f t="shared" si="1"/>
        <v>0.13</v>
      </c>
      <c r="D18" s="1"/>
      <c r="E18" s="1"/>
      <c r="F18" s="15"/>
      <c r="G18" s="15"/>
    </row>
    <row r="19" spans="1:7">
      <c r="D19" s="1"/>
      <c r="E19" s="1"/>
      <c r="F19" s="15"/>
      <c r="G19" s="15"/>
    </row>
    <row r="20" spans="1:7">
      <c r="D20" s="1"/>
      <c r="E20" s="1"/>
      <c r="F20" s="15"/>
      <c r="G20" s="15"/>
    </row>
    <row r="21" spans="1:7">
      <c r="A21" s="18">
        <f>B21-0.01</f>
        <v>-0.2950000000000001</v>
      </c>
      <c r="B21" s="17">
        <f t="shared" ref="B21" si="2">A22</f>
        <v>-0.28500000000000009</v>
      </c>
      <c r="C21" s="17">
        <f>$C$14+A21</f>
        <v>1.8819999999999999</v>
      </c>
      <c r="D21" s="17">
        <f>$C$14+B21</f>
        <v>1.8919999999999999</v>
      </c>
      <c r="E21">
        <f t="shared" ref="E21" si="3">(C21+D21)/2</f>
        <v>1.887</v>
      </c>
      <c r="F21">
        <f>COUNTIFS($C$4:$L$13,"&gt;"&amp;C21,$C$4:$L$13,"&lt;"&amp;D21)</f>
        <v>0</v>
      </c>
      <c r="G21" s="15"/>
    </row>
    <row r="22" spans="1:7">
      <c r="A22" s="18">
        <f>B22-0.01</f>
        <v>-0.28500000000000009</v>
      </c>
      <c r="B22" s="17">
        <f t="shared" ref="B22:B40" si="4">A23</f>
        <v>-0.27500000000000008</v>
      </c>
      <c r="C22" s="17">
        <f t="shared" ref="C22:C80" si="5">$C$14+A22</f>
        <v>1.8919999999999999</v>
      </c>
      <c r="D22" s="17">
        <f t="shared" ref="D22:D80" si="6">$C$14+B22</f>
        <v>1.9019999999999999</v>
      </c>
      <c r="E22">
        <f t="shared" ref="E22:E40" si="7">(C22+D22)/2</f>
        <v>1.8969999999999998</v>
      </c>
      <c r="F22">
        <f t="shared" ref="F22:F37" si="8">COUNTIFS($C$4:$L$13,"&gt;"&amp;C22,$C$4:$L$13,"&lt;"&amp;D22)</f>
        <v>0</v>
      </c>
      <c r="G22" s="15"/>
    </row>
    <row r="23" spans="1:7">
      <c r="A23" s="18">
        <f>B23-0.01</f>
        <v>-0.27500000000000008</v>
      </c>
      <c r="B23" s="17">
        <f t="shared" si="4"/>
        <v>-0.26500000000000007</v>
      </c>
      <c r="C23" s="17">
        <f t="shared" si="5"/>
        <v>1.9019999999999999</v>
      </c>
      <c r="D23" s="17">
        <f t="shared" si="6"/>
        <v>1.9119999999999999</v>
      </c>
      <c r="E23">
        <f t="shared" si="7"/>
        <v>1.907</v>
      </c>
      <c r="F23">
        <f t="shared" si="8"/>
        <v>0</v>
      </c>
      <c r="G23" s="15"/>
    </row>
    <row r="24" spans="1:7">
      <c r="A24" s="18">
        <f>B24-0.01</f>
        <v>-0.26500000000000007</v>
      </c>
      <c r="B24" s="17">
        <f t="shared" si="4"/>
        <v>-0.25500000000000006</v>
      </c>
      <c r="C24" s="17">
        <f t="shared" si="5"/>
        <v>1.9119999999999999</v>
      </c>
      <c r="D24" s="17">
        <f t="shared" si="6"/>
        <v>1.9219999999999999</v>
      </c>
      <c r="E24">
        <f t="shared" si="7"/>
        <v>1.9169999999999998</v>
      </c>
      <c r="F24">
        <f t="shared" si="8"/>
        <v>0</v>
      </c>
      <c r="G24" s="15"/>
    </row>
    <row r="25" spans="1:7">
      <c r="A25" s="18">
        <f t="shared" ref="A25:A47" si="9">B25-0.01</f>
        <v>-0.25500000000000006</v>
      </c>
      <c r="B25" s="17">
        <f t="shared" si="4"/>
        <v>-0.24500000000000008</v>
      </c>
      <c r="C25" s="17">
        <f t="shared" si="5"/>
        <v>1.9219999999999999</v>
      </c>
      <c r="D25" s="17">
        <f t="shared" si="6"/>
        <v>1.9319999999999999</v>
      </c>
      <c r="E25">
        <f t="shared" si="7"/>
        <v>1.927</v>
      </c>
      <c r="F25">
        <f t="shared" si="8"/>
        <v>0</v>
      </c>
      <c r="G25" s="15"/>
    </row>
    <row r="26" spans="1:7">
      <c r="A26" s="18">
        <f t="shared" si="9"/>
        <v>-0.24500000000000008</v>
      </c>
      <c r="B26" s="17">
        <f t="shared" si="4"/>
        <v>-0.23500000000000007</v>
      </c>
      <c r="C26" s="17">
        <f t="shared" si="5"/>
        <v>1.9319999999999999</v>
      </c>
      <c r="D26" s="17">
        <f t="shared" si="6"/>
        <v>1.9419999999999999</v>
      </c>
      <c r="E26">
        <f t="shared" si="7"/>
        <v>1.9369999999999998</v>
      </c>
      <c r="F26">
        <f t="shared" si="8"/>
        <v>0</v>
      </c>
      <c r="G26" s="15"/>
    </row>
    <row r="27" spans="1:7">
      <c r="A27" s="18">
        <f t="shared" si="9"/>
        <v>-0.23500000000000007</v>
      </c>
      <c r="B27" s="17">
        <f t="shared" si="4"/>
        <v>-0.22500000000000006</v>
      </c>
      <c r="C27" s="17">
        <f t="shared" si="5"/>
        <v>1.9419999999999999</v>
      </c>
      <c r="D27" s="17">
        <f t="shared" si="6"/>
        <v>1.952</v>
      </c>
      <c r="E27">
        <f t="shared" si="7"/>
        <v>1.9470000000000001</v>
      </c>
      <c r="F27">
        <f t="shared" si="8"/>
        <v>0</v>
      </c>
      <c r="G27" s="15"/>
    </row>
    <row r="28" spans="1:7">
      <c r="A28" s="18">
        <f t="shared" si="9"/>
        <v>-0.22500000000000006</v>
      </c>
      <c r="B28" s="17">
        <f t="shared" si="4"/>
        <v>-0.21500000000000005</v>
      </c>
      <c r="C28" s="17">
        <f t="shared" si="5"/>
        <v>1.952</v>
      </c>
      <c r="D28" s="17">
        <f t="shared" si="6"/>
        <v>1.962</v>
      </c>
      <c r="E28">
        <f t="shared" si="7"/>
        <v>1.9569999999999999</v>
      </c>
      <c r="F28">
        <f t="shared" si="8"/>
        <v>0</v>
      </c>
      <c r="G28" s="15"/>
    </row>
    <row r="29" spans="1:7">
      <c r="A29" s="18">
        <f t="shared" si="9"/>
        <v>-0.21500000000000005</v>
      </c>
      <c r="B29" s="17">
        <f t="shared" si="4"/>
        <v>-0.20500000000000004</v>
      </c>
      <c r="C29" s="17">
        <f t="shared" si="5"/>
        <v>1.962</v>
      </c>
      <c r="D29" s="17">
        <f t="shared" si="6"/>
        <v>1.972</v>
      </c>
      <c r="E29">
        <f t="shared" si="7"/>
        <v>1.9670000000000001</v>
      </c>
      <c r="F29">
        <f t="shared" si="8"/>
        <v>0</v>
      </c>
      <c r="G29" s="15"/>
    </row>
    <row r="30" spans="1:7">
      <c r="A30" s="18">
        <f t="shared" si="9"/>
        <v>-0.20500000000000004</v>
      </c>
      <c r="B30" s="17">
        <f t="shared" si="4"/>
        <v>-0.19500000000000003</v>
      </c>
      <c r="C30" s="17">
        <f t="shared" si="5"/>
        <v>1.972</v>
      </c>
      <c r="D30" s="17">
        <f t="shared" si="6"/>
        <v>1.982</v>
      </c>
      <c r="E30">
        <f t="shared" si="7"/>
        <v>1.9769999999999999</v>
      </c>
      <c r="F30">
        <f t="shared" si="8"/>
        <v>0</v>
      </c>
      <c r="G30" s="15"/>
    </row>
    <row r="31" spans="1:7">
      <c r="A31" s="18">
        <f t="shared" si="9"/>
        <v>-0.19500000000000003</v>
      </c>
      <c r="B31" s="17">
        <f t="shared" si="4"/>
        <v>-0.18500000000000003</v>
      </c>
      <c r="C31" s="17">
        <f t="shared" si="5"/>
        <v>1.982</v>
      </c>
      <c r="D31" s="17">
        <f t="shared" si="6"/>
        <v>1.992</v>
      </c>
      <c r="E31">
        <f t="shared" si="7"/>
        <v>1.9870000000000001</v>
      </c>
      <c r="F31">
        <f t="shared" si="8"/>
        <v>0</v>
      </c>
      <c r="G31" s="15"/>
    </row>
    <row r="32" spans="1:7">
      <c r="A32" s="18">
        <f t="shared" si="9"/>
        <v>-0.18500000000000003</v>
      </c>
      <c r="B32" s="17">
        <f t="shared" si="4"/>
        <v>-0.17500000000000002</v>
      </c>
      <c r="C32" s="17">
        <f t="shared" si="5"/>
        <v>1.992</v>
      </c>
      <c r="D32" s="17">
        <f t="shared" si="6"/>
        <v>2.0020000000000002</v>
      </c>
      <c r="E32">
        <f t="shared" si="7"/>
        <v>1.9970000000000001</v>
      </c>
      <c r="F32">
        <f t="shared" si="8"/>
        <v>0</v>
      </c>
      <c r="G32" s="15"/>
    </row>
    <row r="33" spans="1:7">
      <c r="A33" s="18">
        <f t="shared" si="9"/>
        <v>-0.17500000000000002</v>
      </c>
      <c r="B33" s="17">
        <f t="shared" si="4"/>
        <v>-0.16500000000000001</v>
      </c>
      <c r="C33" s="17">
        <f t="shared" si="5"/>
        <v>2.0020000000000002</v>
      </c>
      <c r="D33" s="17">
        <f t="shared" si="6"/>
        <v>2.012</v>
      </c>
      <c r="E33">
        <f t="shared" si="7"/>
        <v>2.0070000000000001</v>
      </c>
      <c r="F33">
        <f t="shared" si="8"/>
        <v>0</v>
      </c>
      <c r="G33" s="15"/>
    </row>
    <row r="34" spans="1:7">
      <c r="A34" s="18">
        <f t="shared" si="9"/>
        <v>-0.16500000000000001</v>
      </c>
      <c r="B34" s="17">
        <f t="shared" si="4"/>
        <v>-0.155</v>
      </c>
      <c r="C34" s="17">
        <f t="shared" si="5"/>
        <v>2.012</v>
      </c>
      <c r="D34" s="17">
        <f t="shared" si="6"/>
        <v>2.0220000000000002</v>
      </c>
      <c r="E34">
        <f t="shared" si="7"/>
        <v>2.0170000000000003</v>
      </c>
      <c r="F34">
        <f t="shared" si="8"/>
        <v>0</v>
      </c>
      <c r="G34" s="15"/>
    </row>
    <row r="35" spans="1:7">
      <c r="A35" s="18">
        <f t="shared" si="9"/>
        <v>-0.155</v>
      </c>
      <c r="B35" s="17">
        <f t="shared" si="4"/>
        <v>-0.14499999999999999</v>
      </c>
      <c r="C35" s="17">
        <f t="shared" si="5"/>
        <v>2.0220000000000002</v>
      </c>
      <c r="D35" s="17">
        <f t="shared" si="6"/>
        <v>2.032</v>
      </c>
      <c r="E35">
        <f t="shared" si="7"/>
        <v>2.0270000000000001</v>
      </c>
      <c r="F35">
        <f t="shared" si="8"/>
        <v>1</v>
      </c>
      <c r="G35" s="15"/>
    </row>
    <row r="36" spans="1:7">
      <c r="A36" s="18">
        <f>B36-0.01</f>
        <v>-0.14499999999999999</v>
      </c>
      <c r="B36" s="17">
        <f t="shared" si="4"/>
        <v>-0.13499999999999998</v>
      </c>
      <c r="C36" s="17">
        <f t="shared" si="5"/>
        <v>2.032</v>
      </c>
      <c r="D36" s="17">
        <f t="shared" si="6"/>
        <v>2.0420000000000003</v>
      </c>
      <c r="E36">
        <f t="shared" si="7"/>
        <v>2.0369999999999999</v>
      </c>
      <c r="F36">
        <f t="shared" si="8"/>
        <v>0</v>
      </c>
      <c r="G36" s="15"/>
    </row>
    <row r="37" spans="1:7">
      <c r="A37" s="18">
        <f t="shared" si="9"/>
        <v>-0.13499999999999998</v>
      </c>
      <c r="B37" s="17">
        <f t="shared" si="4"/>
        <v>-0.12499999999999997</v>
      </c>
      <c r="C37" s="17">
        <f t="shared" si="5"/>
        <v>2.0420000000000003</v>
      </c>
      <c r="D37" s="17">
        <f t="shared" si="6"/>
        <v>2.052</v>
      </c>
      <c r="E37">
        <f t="shared" si="7"/>
        <v>2.0470000000000002</v>
      </c>
      <c r="F37">
        <f t="shared" si="8"/>
        <v>0</v>
      </c>
      <c r="G37" s="15"/>
    </row>
    <row r="38" spans="1:7">
      <c r="A38" s="18">
        <f t="shared" si="9"/>
        <v>-0.12499999999999997</v>
      </c>
      <c r="B38" s="17">
        <f t="shared" si="4"/>
        <v>-0.11499999999999998</v>
      </c>
      <c r="C38" s="17">
        <f t="shared" si="5"/>
        <v>2.052</v>
      </c>
      <c r="D38" s="17">
        <f t="shared" si="6"/>
        <v>2.0620000000000003</v>
      </c>
      <c r="E38">
        <f t="shared" si="7"/>
        <v>2.0570000000000004</v>
      </c>
      <c r="F38">
        <f>COUNTIFS($C$4:$L$13,"&gt;"&amp;C38,$C$4:$L$13,"&lt;"&amp;D38)</f>
        <v>1</v>
      </c>
      <c r="G38" s="15"/>
    </row>
    <row r="39" spans="1:7">
      <c r="A39" s="18">
        <f t="shared" si="9"/>
        <v>-0.11499999999999998</v>
      </c>
      <c r="B39" s="17">
        <f t="shared" si="4"/>
        <v>-0.10499999999999998</v>
      </c>
      <c r="C39" s="17">
        <f t="shared" si="5"/>
        <v>2.0620000000000003</v>
      </c>
      <c r="D39" s="17">
        <f t="shared" si="6"/>
        <v>2.0720000000000001</v>
      </c>
      <c r="E39">
        <f t="shared" si="7"/>
        <v>2.0670000000000002</v>
      </c>
      <c r="F39">
        <f t="shared" ref="F39:F79" si="10">COUNTIFS($C$4:$L$13,"&gt;"&amp;C39,$C$4:$L$13,"&lt;"&amp;D39)</f>
        <v>0</v>
      </c>
      <c r="G39" s="15"/>
    </row>
    <row r="40" spans="1:7">
      <c r="A40" s="18">
        <f t="shared" si="9"/>
        <v>-0.10499999999999998</v>
      </c>
      <c r="B40" s="17">
        <f t="shared" si="4"/>
        <v>-9.4999999999999987E-2</v>
      </c>
      <c r="C40" s="17">
        <f t="shared" si="5"/>
        <v>2.0720000000000001</v>
      </c>
      <c r="D40" s="17">
        <f t="shared" si="6"/>
        <v>2.0819999999999999</v>
      </c>
      <c r="E40">
        <f t="shared" si="7"/>
        <v>2.077</v>
      </c>
      <c r="F40">
        <f t="shared" si="10"/>
        <v>1</v>
      </c>
      <c r="G40" s="15"/>
    </row>
    <row r="41" spans="1:7">
      <c r="A41" s="18">
        <f t="shared" si="9"/>
        <v>-9.4999999999999987E-2</v>
      </c>
      <c r="B41" s="17">
        <f>A42</f>
        <v>-8.4999999999999992E-2</v>
      </c>
      <c r="C41" s="17">
        <f t="shared" si="5"/>
        <v>2.0819999999999999</v>
      </c>
      <c r="D41" s="17">
        <f t="shared" si="6"/>
        <v>2.0920000000000001</v>
      </c>
      <c r="E41">
        <f>(C41+D41)/2</f>
        <v>2.0869999999999997</v>
      </c>
      <c r="F41">
        <f t="shared" si="10"/>
        <v>0</v>
      </c>
      <c r="G41" s="15"/>
    </row>
    <row r="42" spans="1:7">
      <c r="A42" s="18">
        <f t="shared" si="9"/>
        <v>-8.4999999999999992E-2</v>
      </c>
      <c r="B42" s="17">
        <f>A43</f>
        <v>-7.4999999999999997E-2</v>
      </c>
      <c r="C42" s="17">
        <f t="shared" si="5"/>
        <v>2.0920000000000001</v>
      </c>
      <c r="D42" s="17">
        <f t="shared" si="6"/>
        <v>2.1019999999999999</v>
      </c>
      <c r="E42">
        <f>(C42+D42)/2</f>
        <v>2.097</v>
      </c>
      <c r="F42">
        <f t="shared" si="10"/>
        <v>0</v>
      </c>
      <c r="G42" s="15"/>
    </row>
    <row r="43" spans="1:7">
      <c r="A43" s="18">
        <f t="shared" si="9"/>
        <v>-7.4999999999999997E-2</v>
      </c>
      <c r="B43" s="17">
        <f t="shared" ref="B43:B49" si="11">A44</f>
        <v>-6.5000000000000002E-2</v>
      </c>
      <c r="C43" s="17">
        <f t="shared" si="5"/>
        <v>2.1019999999999999</v>
      </c>
      <c r="D43" s="17">
        <f t="shared" si="6"/>
        <v>2.1120000000000001</v>
      </c>
      <c r="E43">
        <f t="shared" ref="E43:E47" si="12">(C43+D43)/2</f>
        <v>2.1070000000000002</v>
      </c>
      <c r="F43">
        <f t="shared" si="10"/>
        <v>0</v>
      </c>
      <c r="G43" s="15"/>
    </row>
    <row r="44" spans="1:7">
      <c r="A44" s="18">
        <f t="shared" si="9"/>
        <v>-6.5000000000000002E-2</v>
      </c>
      <c r="B44" s="17">
        <f t="shared" si="11"/>
        <v>-5.5000000000000007E-2</v>
      </c>
      <c r="C44" s="17">
        <f t="shared" si="5"/>
        <v>2.1120000000000001</v>
      </c>
      <c r="D44" s="17">
        <f t="shared" si="6"/>
        <v>2.1219999999999999</v>
      </c>
      <c r="E44">
        <f t="shared" si="12"/>
        <v>2.117</v>
      </c>
      <c r="F44">
        <f t="shared" si="10"/>
        <v>0</v>
      </c>
      <c r="G44" s="15"/>
    </row>
    <row r="45" spans="1:7">
      <c r="A45" s="18">
        <f t="shared" si="9"/>
        <v>-5.5000000000000007E-2</v>
      </c>
      <c r="B45" s="17">
        <f t="shared" si="11"/>
        <v>-4.5000000000000005E-2</v>
      </c>
      <c r="C45" s="17">
        <f t="shared" si="5"/>
        <v>2.1219999999999999</v>
      </c>
      <c r="D45" s="17">
        <f t="shared" si="6"/>
        <v>2.1320000000000001</v>
      </c>
      <c r="E45">
        <f t="shared" si="12"/>
        <v>2.1269999999999998</v>
      </c>
      <c r="F45">
        <f t="shared" si="10"/>
        <v>0</v>
      </c>
      <c r="G45" s="15"/>
    </row>
    <row r="46" spans="1:7">
      <c r="A46" s="18">
        <f t="shared" si="9"/>
        <v>-4.5000000000000005E-2</v>
      </c>
      <c r="B46" s="17">
        <f t="shared" si="11"/>
        <v>-3.5000000000000003E-2</v>
      </c>
      <c r="C46" s="17">
        <f t="shared" si="5"/>
        <v>2.1320000000000001</v>
      </c>
      <c r="D46" s="17">
        <f t="shared" si="6"/>
        <v>2.1419999999999999</v>
      </c>
      <c r="E46">
        <f t="shared" si="12"/>
        <v>2.137</v>
      </c>
      <c r="F46">
        <f t="shared" si="10"/>
        <v>0</v>
      </c>
      <c r="G46" s="15"/>
    </row>
    <row r="47" spans="1:7">
      <c r="A47" s="18">
        <f t="shared" si="9"/>
        <v>-3.5000000000000003E-2</v>
      </c>
      <c r="B47" s="17">
        <f t="shared" si="11"/>
        <v>-2.5000000000000001E-2</v>
      </c>
      <c r="C47" s="17">
        <f t="shared" si="5"/>
        <v>2.1419999999999999</v>
      </c>
      <c r="D47" s="17">
        <f t="shared" si="6"/>
        <v>2.1520000000000001</v>
      </c>
      <c r="E47">
        <f t="shared" si="12"/>
        <v>2.1470000000000002</v>
      </c>
      <c r="F47">
        <f t="shared" si="10"/>
        <v>3</v>
      </c>
      <c r="G47" s="15"/>
    </row>
    <row r="48" spans="1:7">
      <c r="A48" s="18">
        <f>B48-0.01</f>
        <v>-2.5000000000000001E-2</v>
      </c>
      <c r="B48" s="17">
        <f t="shared" si="11"/>
        <v>-1.4999999999999999E-2</v>
      </c>
      <c r="C48" s="17">
        <f t="shared" si="5"/>
        <v>2.1520000000000001</v>
      </c>
      <c r="D48" s="17">
        <f t="shared" si="6"/>
        <v>2.1619999999999999</v>
      </c>
      <c r="E48">
        <f>(C48+D48)/2</f>
        <v>2.157</v>
      </c>
      <c r="F48">
        <f t="shared" si="10"/>
        <v>0</v>
      </c>
      <c r="G48" s="15"/>
    </row>
    <row r="49" spans="1:7">
      <c r="A49" s="18">
        <f>B49-0.01</f>
        <v>-1.4999999999999999E-2</v>
      </c>
      <c r="B49" s="17">
        <f t="shared" si="11"/>
        <v>-5.0000000000000001E-3</v>
      </c>
      <c r="C49" s="17">
        <f t="shared" si="5"/>
        <v>2.1619999999999999</v>
      </c>
      <c r="D49" s="17">
        <f t="shared" si="6"/>
        <v>2.1720000000000002</v>
      </c>
      <c r="E49">
        <f>(C49+D49)/2</f>
        <v>2.1669999999999998</v>
      </c>
      <c r="F49">
        <f t="shared" si="10"/>
        <v>1</v>
      </c>
      <c r="G49" s="15"/>
    </row>
    <row r="50" spans="1:7">
      <c r="A50" s="18">
        <v>-5.0000000000000001E-3</v>
      </c>
      <c r="B50" s="17">
        <v>5.0000000000000001E-3</v>
      </c>
      <c r="C50" s="17">
        <f t="shared" si="5"/>
        <v>2.1720000000000002</v>
      </c>
      <c r="D50" s="17">
        <f t="shared" si="6"/>
        <v>2.1819999999999999</v>
      </c>
      <c r="E50">
        <f t="shared" ref="E50:E79" si="13">(C50+D50)/2</f>
        <v>2.177</v>
      </c>
      <c r="F50">
        <f t="shared" si="10"/>
        <v>0</v>
      </c>
      <c r="G50" s="15"/>
    </row>
    <row r="51" spans="1:7">
      <c r="A51">
        <f>B50</f>
        <v>5.0000000000000001E-3</v>
      </c>
      <c r="B51" s="17">
        <f>B50+0.01</f>
        <v>1.4999999999999999E-2</v>
      </c>
      <c r="C51" s="17">
        <f t="shared" si="5"/>
        <v>2.1819999999999999</v>
      </c>
      <c r="D51" s="17">
        <f t="shared" si="6"/>
        <v>2.1920000000000002</v>
      </c>
      <c r="E51">
        <f t="shared" si="13"/>
        <v>2.1870000000000003</v>
      </c>
      <c r="F51">
        <f t="shared" si="10"/>
        <v>0</v>
      </c>
      <c r="G51" s="15"/>
    </row>
    <row r="52" spans="1:7">
      <c r="A52" s="18">
        <f>B51</f>
        <v>1.4999999999999999E-2</v>
      </c>
      <c r="B52" s="17">
        <f t="shared" ref="B52:B82" si="14">B51+0.01</f>
        <v>2.5000000000000001E-2</v>
      </c>
      <c r="C52" s="17">
        <f t="shared" si="5"/>
        <v>2.1920000000000002</v>
      </c>
      <c r="D52" s="17">
        <f t="shared" si="6"/>
        <v>2.202</v>
      </c>
      <c r="E52">
        <f t="shared" si="13"/>
        <v>2.1970000000000001</v>
      </c>
      <c r="F52">
        <f t="shared" si="10"/>
        <v>1</v>
      </c>
      <c r="G52" s="15"/>
    </row>
    <row r="53" spans="1:7">
      <c r="A53">
        <f t="shared" ref="A53:A79" si="15">B52</f>
        <v>2.5000000000000001E-2</v>
      </c>
      <c r="B53" s="17">
        <f t="shared" si="14"/>
        <v>3.5000000000000003E-2</v>
      </c>
      <c r="C53" s="17">
        <f t="shared" si="5"/>
        <v>2.202</v>
      </c>
      <c r="D53" s="17">
        <f t="shared" si="6"/>
        <v>2.2120000000000002</v>
      </c>
      <c r="E53">
        <f t="shared" si="13"/>
        <v>2.2069999999999999</v>
      </c>
      <c r="F53">
        <f t="shared" si="10"/>
        <v>0</v>
      </c>
      <c r="G53" s="15"/>
    </row>
    <row r="54" spans="1:7">
      <c r="A54">
        <f t="shared" si="15"/>
        <v>3.5000000000000003E-2</v>
      </c>
      <c r="B54" s="17">
        <f t="shared" si="14"/>
        <v>4.5000000000000005E-2</v>
      </c>
      <c r="C54" s="17">
        <f t="shared" si="5"/>
        <v>2.2120000000000002</v>
      </c>
      <c r="D54" s="17">
        <f t="shared" si="6"/>
        <v>2.222</v>
      </c>
      <c r="E54">
        <f t="shared" si="13"/>
        <v>2.2170000000000001</v>
      </c>
      <c r="F54">
        <f t="shared" si="10"/>
        <v>0</v>
      </c>
      <c r="G54" s="15"/>
    </row>
    <row r="55" spans="1:7">
      <c r="A55">
        <f t="shared" si="15"/>
        <v>4.5000000000000005E-2</v>
      </c>
      <c r="B55" s="17">
        <f t="shared" si="14"/>
        <v>5.5000000000000007E-2</v>
      </c>
      <c r="C55" s="17">
        <f t="shared" si="5"/>
        <v>2.222</v>
      </c>
      <c r="D55" s="17">
        <f t="shared" si="6"/>
        <v>2.2320000000000002</v>
      </c>
      <c r="E55">
        <f t="shared" si="13"/>
        <v>2.2270000000000003</v>
      </c>
      <c r="F55">
        <f t="shared" si="10"/>
        <v>0</v>
      </c>
      <c r="G55" s="15"/>
    </row>
    <row r="56" spans="1:7">
      <c r="A56">
        <f t="shared" si="15"/>
        <v>5.5000000000000007E-2</v>
      </c>
      <c r="B56" s="17">
        <f t="shared" si="14"/>
        <v>6.5000000000000002E-2</v>
      </c>
      <c r="C56" s="17">
        <f t="shared" si="5"/>
        <v>2.2320000000000002</v>
      </c>
      <c r="D56" s="17">
        <f t="shared" si="6"/>
        <v>2.242</v>
      </c>
      <c r="E56">
        <f t="shared" si="13"/>
        <v>2.2370000000000001</v>
      </c>
      <c r="F56">
        <f t="shared" si="10"/>
        <v>0</v>
      </c>
      <c r="G56" s="15"/>
    </row>
    <row r="57" spans="1:7">
      <c r="A57">
        <f t="shared" si="15"/>
        <v>6.5000000000000002E-2</v>
      </c>
      <c r="B57" s="17">
        <f t="shared" si="14"/>
        <v>7.4999999999999997E-2</v>
      </c>
      <c r="C57" s="17">
        <f t="shared" si="5"/>
        <v>2.242</v>
      </c>
      <c r="D57" s="17">
        <f t="shared" si="6"/>
        <v>2.2520000000000002</v>
      </c>
      <c r="E57">
        <f t="shared" si="13"/>
        <v>2.2469999999999999</v>
      </c>
      <c r="F57">
        <f t="shared" si="10"/>
        <v>0</v>
      </c>
      <c r="G57" s="15"/>
    </row>
    <row r="58" spans="1:7">
      <c r="A58">
        <f t="shared" si="15"/>
        <v>7.4999999999999997E-2</v>
      </c>
      <c r="B58" s="17">
        <f t="shared" si="14"/>
        <v>8.4999999999999992E-2</v>
      </c>
      <c r="C58" s="17">
        <f t="shared" si="5"/>
        <v>2.2520000000000002</v>
      </c>
      <c r="D58" s="17">
        <f t="shared" si="6"/>
        <v>2.262</v>
      </c>
      <c r="E58">
        <f t="shared" si="13"/>
        <v>2.2570000000000001</v>
      </c>
      <c r="F58">
        <f t="shared" si="10"/>
        <v>0</v>
      </c>
      <c r="G58" s="15"/>
    </row>
    <row r="59" spans="1:7">
      <c r="A59">
        <f t="shared" si="15"/>
        <v>8.4999999999999992E-2</v>
      </c>
      <c r="B59" s="17">
        <f t="shared" si="14"/>
        <v>9.4999999999999987E-2</v>
      </c>
      <c r="C59" s="17">
        <f t="shared" si="5"/>
        <v>2.262</v>
      </c>
      <c r="D59" s="17">
        <f t="shared" si="6"/>
        <v>2.2720000000000002</v>
      </c>
      <c r="E59">
        <f t="shared" si="13"/>
        <v>2.2670000000000003</v>
      </c>
      <c r="F59">
        <f t="shared" si="10"/>
        <v>0</v>
      </c>
      <c r="G59" s="15"/>
    </row>
    <row r="60" spans="1:7">
      <c r="A60">
        <f t="shared" si="15"/>
        <v>9.4999999999999987E-2</v>
      </c>
      <c r="B60" s="17">
        <f t="shared" si="14"/>
        <v>0.10499999999999998</v>
      </c>
      <c r="C60" s="17">
        <f t="shared" si="5"/>
        <v>2.2720000000000002</v>
      </c>
      <c r="D60" s="17">
        <f t="shared" si="6"/>
        <v>2.282</v>
      </c>
      <c r="E60">
        <f t="shared" si="13"/>
        <v>2.2770000000000001</v>
      </c>
      <c r="F60">
        <f t="shared" si="10"/>
        <v>0</v>
      </c>
      <c r="G60" s="15"/>
    </row>
    <row r="61" spans="1:7">
      <c r="A61">
        <f t="shared" si="15"/>
        <v>0.10499999999999998</v>
      </c>
      <c r="B61" s="17">
        <f t="shared" si="14"/>
        <v>0.11499999999999998</v>
      </c>
      <c r="C61" s="17">
        <f t="shared" si="5"/>
        <v>2.282</v>
      </c>
      <c r="D61" s="17">
        <f t="shared" si="6"/>
        <v>2.2919999999999998</v>
      </c>
      <c r="E61">
        <f t="shared" si="13"/>
        <v>2.2869999999999999</v>
      </c>
      <c r="F61">
        <f t="shared" si="10"/>
        <v>1</v>
      </c>
      <c r="G61" s="15"/>
    </row>
    <row r="62" spans="1:7">
      <c r="A62">
        <f t="shared" si="15"/>
        <v>0.11499999999999998</v>
      </c>
      <c r="B62" s="17">
        <f t="shared" si="14"/>
        <v>0.12499999999999997</v>
      </c>
      <c r="C62" s="17">
        <f t="shared" si="5"/>
        <v>2.2919999999999998</v>
      </c>
      <c r="D62" s="17">
        <f t="shared" si="6"/>
        <v>2.302</v>
      </c>
      <c r="E62">
        <f t="shared" si="13"/>
        <v>2.2969999999999997</v>
      </c>
      <c r="F62">
        <f t="shared" si="10"/>
        <v>0</v>
      </c>
      <c r="G62" s="15"/>
    </row>
    <row r="63" spans="1:7">
      <c r="A63">
        <f t="shared" si="15"/>
        <v>0.12499999999999997</v>
      </c>
      <c r="B63" s="17">
        <f t="shared" si="14"/>
        <v>0.13499999999999998</v>
      </c>
      <c r="C63" s="17">
        <f t="shared" si="5"/>
        <v>2.302</v>
      </c>
      <c r="D63" s="17">
        <f t="shared" si="6"/>
        <v>2.3119999999999998</v>
      </c>
      <c r="E63">
        <f t="shared" si="13"/>
        <v>2.3069999999999999</v>
      </c>
      <c r="F63">
        <f t="shared" si="10"/>
        <v>0</v>
      </c>
      <c r="G63" s="15"/>
    </row>
    <row r="64" spans="1:7">
      <c r="A64">
        <f t="shared" si="15"/>
        <v>0.13499999999999998</v>
      </c>
      <c r="B64" s="17">
        <f t="shared" si="14"/>
        <v>0.14499999999999999</v>
      </c>
      <c r="C64" s="17">
        <f t="shared" si="5"/>
        <v>2.3119999999999998</v>
      </c>
      <c r="D64" s="17">
        <f t="shared" si="6"/>
        <v>2.3220000000000001</v>
      </c>
      <c r="E64">
        <f t="shared" si="13"/>
        <v>2.3170000000000002</v>
      </c>
      <c r="F64">
        <f t="shared" si="10"/>
        <v>0</v>
      </c>
      <c r="G64" s="15"/>
    </row>
    <row r="65" spans="1:7">
      <c r="A65">
        <f t="shared" si="15"/>
        <v>0.14499999999999999</v>
      </c>
      <c r="B65" s="17">
        <f t="shared" si="14"/>
        <v>0.155</v>
      </c>
      <c r="C65" s="17">
        <f t="shared" si="5"/>
        <v>2.3220000000000001</v>
      </c>
      <c r="D65" s="17">
        <f t="shared" si="6"/>
        <v>2.3319999999999999</v>
      </c>
      <c r="E65">
        <f t="shared" si="13"/>
        <v>2.327</v>
      </c>
      <c r="F65">
        <f t="shared" si="10"/>
        <v>0</v>
      </c>
      <c r="G65" s="15"/>
    </row>
    <row r="66" spans="1:7">
      <c r="A66">
        <f t="shared" si="15"/>
        <v>0.155</v>
      </c>
      <c r="B66" s="17">
        <f t="shared" si="14"/>
        <v>0.16500000000000001</v>
      </c>
      <c r="C66" s="17">
        <f t="shared" si="5"/>
        <v>2.3319999999999999</v>
      </c>
      <c r="D66" s="17">
        <f t="shared" si="6"/>
        <v>2.3420000000000001</v>
      </c>
      <c r="E66">
        <f t="shared" si="13"/>
        <v>2.3369999999999997</v>
      </c>
      <c r="F66">
        <f t="shared" si="10"/>
        <v>0</v>
      </c>
      <c r="G66" s="15"/>
    </row>
    <row r="67" spans="1:7">
      <c r="A67">
        <f t="shared" si="15"/>
        <v>0.16500000000000001</v>
      </c>
      <c r="B67" s="17">
        <f t="shared" si="14"/>
        <v>0.17500000000000002</v>
      </c>
      <c r="C67" s="17">
        <f t="shared" si="5"/>
        <v>2.3420000000000001</v>
      </c>
      <c r="D67" s="17">
        <f t="shared" si="6"/>
        <v>2.3519999999999999</v>
      </c>
      <c r="E67">
        <f t="shared" si="13"/>
        <v>2.347</v>
      </c>
      <c r="F67">
        <f t="shared" si="10"/>
        <v>0</v>
      </c>
      <c r="G67" s="15"/>
    </row>
    <row r="68" spans="1:7">
      <c r="A68">
        <f t="shared" si="15"/>
        <v>0.17500000000000002</v>
      </c>
      <c r="B68" s="17">
        <f t="shared" si="14"/>
        <v>0.18500000000000003</v>
      </c>
      <c r="C68" s="17">
        <f t="shared" si="5"/>
        <v>2.3519999999999999</v>
      </c>
      <c r="D68" s="17">
        <f t="shared" si="6"/>
        <v>2.3620000000000001</v>
      </c>
      <c r="E68">
        <f t="shared" si="13"/>
        <v>2.3570000000000002</v>
      </c>
      <c r="F68">
        <f t="shared" si="10"/>
        <v>0</v>
      </c>
      <c r="G68" s="15"/>
    </row>
    <row r="69" spans="1:7">
      <c r="A69">
        <f t="shared" si="15"/>
        <v>0.18500000000000003</v>
      </c>
      <c r="B69" s="17">
        <f t="shared" si="14"/>
        <v>0.19500000000000003</v>
      </c>
      <c r="C69" s="17">
        <f t="shared" si="5"/>
        <v>2.3620000000000001</v>
      </c>
      <c r="D69" s="17">
        <f t="shared" si="6"/>
        <v>2.3719999999999999</v>
      </c>
      <c r="E69">
        <f t="shared" si="13"/>
        <v>2.367</v>
      </c>
      <c r="F69">
        <f t="shared" si="10"/>
        <v>0</v>
      </c>
      <c r="G69" s="15"/>
    </row>
    <row r="70" spans="1:7">
      <c r="A70">
        <f t="shared" si="15"/>
        <v>0.19500000000000003</v>
      </c>
      <c r="B70" s="17">
        <f t="shared" si="14"/>
        <v>0.20500000000000004</v>
      </c>
      <c r="C70" s="17">
        <f t="shared" si="5"/>
        <v>2.3719999999999999</v>
      </c>
      <c r="D70" s="17">
        <f t="shared" si="6"/>
        <v>2.3820000000000001</v>
      </c>
      <c r="E70">
        <f t="shared" si="13"/>
        <v>2.3769999999999998</v>
      </c>
      <c r="F70">
        <f t="shared" si="10"/>
        <v>0</v>
      </c>
      <c r="G70" s="15"/>
    </row>
    <row r="71" spans="1:7">
      <c r="A71">
        <f t="shared" si="15"/>
        <v>0.20500000000000004</v>
      </c>
      <c r="B71" s="17">
        <f t="shared" si="14"/>
        <v>0.21500000000000005</v>
      </c>
      <c r="C71" s="17">
        <f t="shared" si="5"/>
        <v>2.3820000000000001</v>
      </c>
      <c r="D71" s="17">
        <f t="shared" si="6"/>
        <v>2.3919999999999999</v>
      </c>
      <c r="E71">
        <f t="shared" si="13"/>
        <v>2.387</v>
      </c>
      <c r="F71">
        <f t="shared" si="10"/>
        <v>0</v>
      </c>
      <c r="G71" s="15"/>
    </row>
    <row r="72" spans="1:7">
      <c r="A72">
        <f t="shared" si="15"/>
        <v>0.21500000000000005</v>
      </c>
      <c r="B72" s="17">
        <f t="shared" si="14"/>
        <v>0.22500000000000006</v>
      </c>
      <c r="C72" s="17">
        <f t="shared" si="5"/>
        <v>2.3919999999999999</v>
      </c>
      <c r="D72" s="17">
        <f t="shared" si="6"/>
        <v>2.4020000000000001</v>
      </c>
      <c r="E72">
        <f t="shared" si="13"/>
        <v>2.3970000000000002</v>
      </c>
      <c r="F72">
        <f t="shared" si="10"/>
        <v>0</v>
      </c>
      <c r="G72" s="15"/>
    </row>
    <row r="73" spans="1:7">
      <c r="A73">
        <f t="shared" si="15"/>
        <v>0.22500000000000006</v>
      </c>
      <c r="B73" s="17">
        <f t="shared" si="14"/>
        <v>0.23500000000000007</v>
      </c>
      <c r="C73" s="17">
        <f t="shared" si="5"/>
        <v>2.4020000000000001</v>
      </c>
      <c r="D73" s="17">
        <f t="shared" si="6"/>
        <v>2.4119999999999999</v>
      </c>
      <c r="E73">
        <f t="shared" si="13"/>
        <v>2.407</v>
      </c>
      <c r="F73">
        <f t="shared" si="10"/>
        <v>0</v>
      </c>
      <c r="G73" s="15"/>
    </row>
    <row r="74" spans="1:7">
      <c r="A74">
        <f t="shared" si="15"/>
        <v>0.23500000000000007</v>
      </c>
      <c r="B74" s="17">
        <f t="shared" si="14"/>
        <v>0.24500000000000008</v>
      </c>
      <c r="C74" s="17">
        <f t="shared" si="5"/>
        <v>2.4119999999999999</v>
      </c>
      <c r="D74" s="17">
        <f t="shared" si="6"/>
        <v>2.4220000000000002</v>
      </c>
      <c r="E74">
        <f t="shared" si="13"/>
        <v>2.4169999999999998</v>
      </c>
      <c r="F74">
        <f t="shared" si="10"/>
        <v>0</v>
      </c>
      <c r="G74" s="15"/>
    </row>
    <row r="75" spans="1:7">
      <c r="A75">
        <f t="shared" si="15"/>
        <v>0.24500000000000008</v>
      </c>
      <c r="B75" s="17">
        <f t="shared" si="14"/>
        <v>0.25500000000000006</v>
      </c>
      <c r="C75" s="17">
        <f t="shared" si="5"/>
        <v>2.4220000000000002</v>
      </c>
      <c r="D75" s="17">
        <f t="shared" si="6"/>
        <v>2.4319999999999999</v>
      </c>
      <c r="E75">
        <f t="shared" si="13"/>
        <v>2.427</v>
      </c>
      <c r="F75">
        <f t="shared" si="10"/>
        <v>0</v>
      </c>
      <c r="G75" s="15"/>
    </row>
    <row r="76" spans="1:7">
      <c r="A76">
        <f t="shared" si="15"/>
        <v>0.25500000000000006</v>
      </c>
      <c r="B76" s="17">
        <f t="shared" si="14"/>
        <v>0.26500000000000007</v>
      </c>
      <c r="C76" s="17">
        <f t="shared" si="5"/>
        <v>2.4319999999999999</v>
      </c>
      <c r="D76" s="17">
        <f t="shared" si="6"/>
        <v>2.4420000000000002</v>
      </c>
      <c r="E76">
        <f t="shared" si="13"/>
        <v>2.4370000000000003</v>
      </c>
      <c r="F76">
        <f t="shared" si="10"/>
        <v>0</v>
      </c>
      <c r="G76" s="15"/>
    </row>
    <row r="77" spans="1:7">
      <c r="A77">
        <f t="shared" si="15"/>
        <v>0.26500000000000007</v>
      </c>
      <c r="B77" s="17">
        <f t="shared" si="14"/>
        <v>0.27500000000000008</v>
      </c>
      <c r="C77" s="17">
        <f t="shared" si="5"/>
        <v>2.4420000000000002</v>
      </c>
      <c r="D77" s="17">
        <f t="shared" si="6"/>
        <v>2.452</v>
      </c>
      <c r="E77">
        <f t="shared" si="13"/>
        <v>2.4470000000000001</v>
      </c>
      <c r="F77">
        <f t="shared" si="10"/>
        <v>0</v>
      </c>
      <c r="G77" s="15"/>
    </row>
    <row r="78" spans="1:7">
      <c r="A78">
        <f t="shared" si="15"/>
        <v>0.27500000000000008</v>
      </c>
      <c r="B78" s="17">
        <f t="shared" si="14"/>
        <v>0.28500000000000009</v>
      </c>
      <c r="C78" s="17">
        <f t="shared" si="5"/>
        <v>2.452</v>
      </c>
      <c r="D78" s="17">
        <f t="shared" si="6"/>
        <v>2.4620000000000002</v>
      </c>
      <c r="E78">
        <f t="shared" si="13"/>
        <v>2.4569999999999999</v>
      </c>
      <c r="F78">
        <f t="shared" si="10"/>
        <v>0</v>
      </c>
      <c r="G78" s="15"/>
    </row>
    <row r="79" spans="1:7">
      <c r="A79">
        <f t="shared" si="15"/>
        <v>0.28500000000000009</v>
      </c>
      <c r="B79" s="17">
        <f t="shared" si="14"/>
        <v>0.2950000000000001</v>
      </c>
      <c r="C79" s="17">
        <f t="shared" si="5"/>
        <v>2.4620000000000002</v>
      </c>
      <c r="D79" s="17">
        <f t="shared" si="6"/>
        <v>2.472</v>
      </c>
      <c r="E79">
        <f t="shared" si="13"/>
        <v>2.4670000000000001</v>
      </c>
      <c r="F79">
        <f t="shared" si="10"/>
        <v>0</v>
      </c>
      <c r="G79" s="15"/>
    </row>
    <row r="80" spans="1:7">
      <c r="A80">
        <f t="shared" ref="A80" si="16">B79</f>
        <v>0.2950000000000001</v>
      </c>
      <c r="B80" s="17">
        <f t="shared" si="14"/>
        <v>0.3050000000000001</v>
      </c>
      <c r="C80" s="17">
        <f t="shared" si="5"/>
        <v>2.472</v>
      </c>
      <c r="D80" s="17">
        <f t="shared" si="6"/>
        <v>2.4820000000000002</v>
      </c>
      <c r="E80">
        <f t="shared" ref="E80" si="17">(C80+D80)/2</f>
        <v>2.4770000000000003</v>
      </c>
      <c r="F80">
        <f t="shared" ref="F80" si="18">COUNTIFS($C$4:$L$13,"&gt;"&amp;C80,$C$4:$L$13,"&lt;"&amp;D80)</f>
        <v>0</v>
      </c>
    </row>
    <row r="81" spans="1:6">
      <c r="A81">
        <f t="shared" ref="A81" si="19">B80</f>
        <v>0.3050000000000001</v>
      </c>
      <c r="B81" s="17">
        <f t="shared" si="14"/>
        <v>0.31500000000000011</v>
      </c>
      <c r="C81" s="17">
        <f t="shared" ref="C81" si="20">$C$14+A81</f>
        <v>2.4820000000000002</v>
      </c>
      <c r="D81" s="17">
        <f t="shared" ref="D81" si="21">$C$14+B81</f>
        <v>2.492</v>
      </c>
      <c r="E81">
        <f t="shared" ref="E81" si="22">(C81+D81)/2</f>
        <v>2.4870000000000001</v>
      </c>
      <c r="F81">
        <f t="shared" ref="F81" si="23">COUNTIFS($C$4:$L$13,"&gt;"&amp;C81,$C$4:$L$13,"&lt;"&amp;D81)</f>
        <v>1</v>
      </c>
    </row>
    <row r="82" spans="1:6">
      <c r="A82">
        <f t="shared" ref="A82" si="24">B81</f>
        <v>0.31500000000000011</v>
      </c>
      <c r="B82" s="17">
        <f t="shared" si="14"/>
        <v>0.32500000000000012</v>
      </c>
      <c r="C82" s="17">
        <f t="shared" ref="C82" si="25">$C$14+A82</f>
        <v>2.492</v>
      </c>
      <c r="D82" s="17">
        <f t="shared" ref="D82" si="26">$C$14+B82</f>
        <v>2.5020000000000002</v>
      </c>
      <c r="E82">
        <f t="shared" ref="E82" si="27">(C82+D82)/2</f>
        <v>2.4969999999999999</v>
      </c>
      <c r="F82">
        <f t="shared" ref="F82" si="28">COUNTIFS($C$4:$L$13,"&gt;"&amp;C82,$C$4:$L$13,"&lt;"&amp;D82)</f>
        <v>0</v>
      </c>
    </row>
    <row r="83" spans="1:6">
      <c r="B83" s="17"/>
      <c r="C83" s="17"/>
      <c r="D83" s="17"/>
    </row>
    <row r="84" spans="1:6">
      <c r="F84">
        <f>SUM(F21:F82)</f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4"/>
  <sheetViews>
    <sheetView tabSelected="1" topLeftCell="A11" zoomScale="75" zoomScaleNormal="75" workbookViewId="0">
      <selection activeCell="O20" sqref="O20"/>
    </sheetView>
  </sheetViews>
  <sheetFormatPr defaultRowHeight="15"/>
  <cols>
    <col min="1" max="1" width="7.5703125" bestFit="1" customWidth="1"/>
    <col min="2" max="2" width="9.140625" style="1"/>
    <col min="3" max="3" width="10.7109375" style="1" customWidth="1"/>
    <col min="4" max="12" width="10.7109375" customWidth="1"/>
    <col min="14" max="14" width="21.140625" bestFit="1" customWidth="1"/>
  </cols>
  <sheetData>
    <row r="1" spans="1:15" ht="15.75" thickBot="1"/>
    <row r="2" spans="1:15" s="1" customFormat="1" ht="28.5" customHeight="1" thickTop="1" thickBot="1">
      <c r="B2" s="4" t="s">
        <v>3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3">
        <v>10</v>
      </c>
      <c r="M2" s="32">
        <v>11</v>
      </c>
    </row>
    <row r="3" spans="1:15" ht="28.5" customHeight="1" thickTop="1" thickBot="1">
      <c r="B3" s="6" t="s">
        <v>2</v>
      </c>
      <c r="C3" s="11" t="s">
        <v>9</v>
      </c>
      <c r="D3" s="12" t="s">
        <v>8</v>
      </c>
      <c r="E3" s="12" t="s">
        <v>12</v>
      </c>
      <c r="F3" s="12" t="s">
        <v>13</v>
      </c>
      <c r="G3" s="12" t="s">
        <v>10</v>
      </c>
      <c r="H3" s="12" t="s">
        <v>11</v>
      </c>
      <c r="I3" s="12" t="s">
        <v>14</v>
      </c>
      <c r="J3" s="12" t="s">
        <v>15</v>
      </c>
      <c r="K3" s="12" t="s">
        <v>16</v>
      </c>
      <c r="L3" s="13" t="s">
        <v>17</v>
      </c>
      <c r="M3" s="34" t="s">
        <v>18</v>
      </c>
      <c r="N3" s="33"/>
    </row>
    <row r="4" spans="1:15" ht="28.5" customHeight="1" thickTop="1" thickBot="1">
      <c r="A4" s="5" t="s">
        <v>4</v>
      </c>
      <c r="B4" s="7">
        <v>1</v>
      </c>
      <c r="C4" s="14">
        <v>2.4900000000000002</v>
      </c>
      <c r="D4" s="21">
        <v>2.15</v>
      </c>
      <c r="E4" s="21">
        <v>2.16</v>
      </c>
      <c r="F4" s="21">
        <v>2.2200000000000002</v>
      </c>
      <c r="G4" s="21">
        <v>2.27</v>
      </c>
      <c r="H4" s="21">
        <v>2.1800000000000002</v>
      </c>
      <c r="I4" s="21">
        <v>2.2400000000000002</v>
      </c>
      <c r="J4" s="21">
        <v>2.2000000000000002</v>
      </c>
      <c r="K4" s="21">
        <v>2.09</v>
      </c>
      <c r="L4" s="22">
        <v>2.2000000000000002</v>
      </c>
      <c r="M4" s="35">
        <v>2.23</v>
      </c>
      <c r="N4" s="20"/>
    </row>
    <row r="5" spans="1:15" ht="28.5" customHeight="1" thickBot="1">
      <c r="B5" s="8">
        <f>B4+1</f>
        <v>2</v>
      </c>
      <c r="C5" s="23">
        <v>2.0299999999999998</v>
      </c>
      <c r="D5" s="24">
        <v>2.1800000000000002</v>
      </c>
      <c r="E5" s="24">
        <v>2.19</v>
      </c>
      <c r="F5" s="24">
        <v>2.17</v>
      </c>
      <c r="G5" s="24">
        <v>2.23</v>
      </c>
      <c r="H5" s="24">
        <v>2.12</v>
      </c>
      <c r="I5" s="24">
        <v>2.21</v>
      </c>
      <c r="J5" s="24">
        <v>2.19</v>
      </c>
      <c r="K5" s="24">
        <v>2.21</v>
      </c>
      <c r="L5" s="24">
        <v>2.2200000000000002</v>
      </c>
      <c r="M5" s="36">
        <v>2.1800000000000002</v>
      </c>
      <c r="N5" s="20"/>
    </row>
    <row r="6" spans="1:15" ht="28.5" customHeight="1" thickBot="1">
      <c r="B6" s="8">
        <f t="shared" ref="B6:B13" si="0">B5+1</f>
        <v>3</v>
      </c>
      <c r="C6" s="23">
        <v>2.15</v>
      </c>
      <c r="D6" s="24">
        <v>2.1800000000000002</v>
      </c>
      <c r="E6" s="24">
        <v>2.2799999999999998</v>
      </c>
      <c r="F6" s="24">
        <v>2.19</v>
      </c>
      <c r="G6" s="24">
        <v>2.09</v>
      </c>
      <c r="H6" s="24">
        <v>2.2200000000000002</v>
      </c>
      <c r="I6" s="24">
        <v>2.12</v>
      </c>
      <c r="J6" s="24">
        <v>2.29</v>
      </c>
      <c r="K6" s="24">
        <v>2.1800000000000002</v>
      </c>
      <c r="L6" s="24">
        <v>2.23</v>
      </c>
      <c r="M6" s="36">
        <v>2.04</v>
      </c>
      <c r="N6" s="20"/>
    </row>
    <row r="7" spans="1:15" ht="28.5" customHeight="1" thickBot="1">
      <c r="B7" s="8">
        <f t="shared" si="0"/>
        <v>4</v>
      </c>
      <c r="C7" s="23">
        <v>2.15</v>
      </c>
      <c r="D7" s="24">
        <v>2.16</v>
      </c>
      <c r="E7" s="24">
        <v>2.29</v>
      </c>
      <c r="F7" s="24">
        <v>2.29</v>
      </c>
      <c r="G7" s="24">
        <v>2.23</v>
      </c>
      <c r="H7" s="24">
        <v>2.19</v>
      </c>
      <c r="I7" s="24">
        <v>2.2000000000000002</v>
      </c>
      <c r="J7" s="24">
        <v>2.2799999999999998</v>
      </c>
      <c r="K7" s="24">
        <v>2.19</v>
      </c>
      <c r="L7" s="24">
        <v>2.19</v>
      </c>
      <c r="M7" s="36">
        <v>2.2400000000000002</v>
      </c>
      <c r="N7" s="20"/>
    </row>
    <row r="8" spans="1:15" ht="28.5" customHeight="1" thickBot="1">
      <c r="B8" s="8">
        <f t="shared" si="0"/>
        <v>5</v>
      </c>
      <c r="C8" s="23">
        <v>2.17</v>
      </c>
      <c r="D8" s="24">
        <v>2.1800000000000002</v>
      </c>
      <c r="E8" s="24">
        <v>2.2200000000000002</v>
      </c>
      <c r="F8" s="24">
        <v>2.2000000000000002</v>
      </c>
      <c r="G8" s="24">
        <v>2.2200000000000002</v>
      </c>
      <c r="H8" s="24">
        <v>2.17</v>
      </c>
      <c r="I8" s="24">
        <v>2.2200000000000002</v>
      </c>
      <c r="J8" s="24">
        <v>2.21</v>
      </c>
      <c r="K8" s="24">
        <v>2.2599999999999998</v>
      </c>
      <c r="L8" s="24">
        <v>2.2599999999999998</v>
      </c>
      <c r="M8" s="36">
        <v>2.34</v>
      </c>
      <c r="N8" s="20"/>
    </row>
    <row r="9" spans="1:15" ht="28.5" customHeight="1" thickBot="1">
      <c r="B9" s="8">
        <f t="shared" si="0"/>
        <v>6</v>
      </c>
      <c r="C9" s="23">
        <v>2.08</v>
      </c>
      <c r="D9" s="24">
        <v>2.13</v>
      </c>
      <c r="E9" s="24">
        <v>2.2000000000000002</v>
      </c>
      <c r="F9" s="24">
        <v>2.17</v>
      </c>
      <c r="G9" s="24">
        <v>2.13</v>
      </c>
      <c r="H9" s="24">
        <v>2.21</v>
      </c>
      <c r="I9" s="24">
        <v>2.17</v>
      </c>
      <c r="J9" s="24">
        <v>2.2200000000000002</v>
      </c>
      <c r="K9" s="24">
        <v>2.12</v>
      </c>
      <c r="L9" s="24">
        <v>2.2200000000000002</v>
      </c>
      <c r="M9" s="36">
        <v>2.17</v>
      </c>
      <c r="N9" s="20"/>
    </row>
    <row r="10" spans="1:15" ht="28.5" customHeight="1" thickBot="1">
      <c r="B10" s="8">
        <f t="shared" si="0"/>
        <v>7</v>
      </c>
      <c r="C10" s="23">
        <v>2.06</v>
      </c>
      <c r="D10" s="24">
        <v>2.1800000000000002</v>
      </c>
      <c r="E10" s="24">
        <v>2.11</v>
      </c>
      <c r="F10" s="24">
        <v>2.17</v>
      </c>
      <c r="G10" s="24">
        <v>2.23</v>
      </c>
      <c r="H10" s="24">
        <v>2.09</v>
      </c>
      <c r="I10" s="24">
        <v>2.17</v>
      </c>
      <c r="J10" s="24">
        <v>2.2599999999999998</v>
      </c>
      <c r="K10" s="24">
        <v>2.2000000000000002</v>
      </c>
      <c r="L10" s="24">
        <v>2.27</v>
      </c>
      <c r="M10" s="36">
        <v>2.19</v>
      </c>
      <c r="N10" s="20"/>
    </row>
    <row r="11" spans="1:15" ht="28.5" customHeight="1" thickBot="1">
      <c r="B11" s="8">
        <f t="shared" si="0"/>
        <v>8</v>
      </c>
      <c r="C11" s="23">
        <v>2.29</v>
      </c>
      <c r="D11" s="24">
        <v>2.19</v>
      </c>
      <c r="E11" s="24">
        <v>2.21</v>
      </c>
      <c r="F11" s="24">
        <v>2.2599999999999998</v>
      </c>
      <c r="G11" s="24">
        <v>2.29</v>
      </c>
      <c r="H11" s="24">
        <v>2.13</v>
      </c>
      <c r="I11" s="24">
        <v>2.21</v>
      </c>
      <c r="J11" s="24">
        <v>2.15</v>
      </c>
      <c r="K11" s="24">
        <v>2.2000000000000002</v>
      </c>
      <c r="L11" s="24">
        <v>2.29</v>
      </c>
      <c r="M11" s="36">
        <v>2.15</v>
      </c>
      <c r="N11" s="20"/>
    </row>
    <row r="12" spans="1:15" ht="28.5" customHeight="1" thickBot="1">
      <c r="B12" s="8">
        <f t="shared" si="0"/>
        <v>9</v>
      </c>
      <c r="C12" s="23">
        <v>2.2000000000000002</v>
      </c>
      <c r="D12" s="24">
        <v>2.16</v>
      </c>
      <c r="E12" s="24">
        <v>2.17</v>
      </c>
      <c r="F12" s="24">
        <v>2.27</v>
      </c>
      <c r="G12" s="24">
        <v>2.2000000000000002</v>
      </c>
      <c r="H12" s="24">
        <v>2.13</v>
      </c>
      <c r="I12" s="24">
        <v>2.25</v>
      </c>
      <c r="J12" s="24">
        <v>2.23</v>
      </c>
      <c r="K12" s="24">
        <v>2.17</v>
      </c>
      <c r="L12" s="24">
        <v>2.27</v>
      </c>
      <c r="M12" s="36">
        <v>2.17</v>
      </c>
      <c r="N12" s="20"/>
    </row>
    <row r="13" spans="1:15" ht="28.5" customHeight="1" thickBot="1">
      <c r="B13" s="37">
        <f t="shared" si="0"/>
        <v>10</v>
      </c>
      <c r="C13" s="38">
        <v>2.15</v>
      </c>
      <c r="D13" s="39">
        <v>2.0099999999999998</v>
      </c>
      <c r="E13" s="39">
        <v>2.19</v>
      </c>
      <c r="F13" s="39">
        <v>2.16</v>
      </c>
      <c r="G13" s="39">
        <v>2.2400000000000002</v>
      </c>
      <c r="H13" s="39">
        <v>2.17</v>
      </c>
      <c r="I13" s="39">
        <v>2.2599999999999998</v>
      </c>
      <c r="J13" s="39">
        <v>2.23</v>
      </c>
      <c r="K13" s="39">
        <v>2.23</v>
      </c>
      <c r="L13" s="39">
        <v>2.2000000000000002</v>
      </c>
      <c r="M13" s="40">
        <v>2.09</v>
      </c>
      <c r="N13" s="20"/>
    </row>
    <row r="14" spans="1:15" ht="28.5" customHeight="1" thickTop="1" thickBot="1">
      <c r="B14" s="19"/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</row>
    <row r="15" spans="1:15" ht="18.75" thickTop="1">
      <c r="B15" s="25" t="s">
        <v>6</v>
      </c>
      <c r="C15" s="29">
        <f>ROUND(AVERAGE(C4:C13),2)</f>
        <v>2.1800000000000002</v>
      </c>
      <c r="D15" s="29">
        <f t="shared" ref="D15:M15" si="1">ROUND(AVERAGE(D4:D13),2)</f>
        <v>2.15</v>
      </c>
      <c r="E15" s="29">
        <f t="shared" si="1"/>
        <v>2.2000000000000002</v>
      </c>
      <c r="F15" s="29">
        <f t="shared" si="1"/>
        <v>2.21</v>
      </c>
      <c r="G15" s="29">
        <f t="shared" si="1"/>
        <v>2.21</v>
      </c>
      <c r="H15" s="29">
        <f t="shared" si="1"/>
        <v>2.16</v>
      </c>
      <c r="I15" s="29">
        <f t="shared" si="1"/>
        <v>2.21</v>
      </c>
      <c r="J15" s="29">
        <f t="shared" si="1"/>
        <v>2.23</v>
      </c>
      <c r="K15" s="29">
        <f t="shared" si="1"/>
        <v>2.19</v>
      </c>
      <c r="L15" s="30">
        <f t="shared" si="1"/>
        <v>2.2400000000000002</v>
      </c>
      <c r="M15" s="30">
        <f t="shared" si="1"/>
        <v>2.1800000000000002</v>
      </c>
      <c r="N15" s="31" t="s">
        <v>19</v>
      </c>
      <c r="O15" s="18">
        <f>AVERAGE(C15:M15)</f>
        <v>2.1963636363636367</v>
      </c>
    </row>
    <row r="16" spans="1:15" ht="18.75" thickBot="1">
      <c r="B16" s="26" t="s">
        <v>7</v>
      </c>
      <c r="C16" s="27">
        <f>ROUND(STDEV(C4:C13),2)</f>
        <v>0.13</v>
      </c>
      <c r="D16" s="27">
        <f t="shared" ref="D16:M16" si="2">ROUND(STDEV(D4:D13),2)</f>
        <v>0.05</v>
      </c>
      <c r="E16" s="27">
        <f t="shared" si="2"/>
        <v>0.05</v>
      </c>
      <c r="F16" s="27">
        <f t="shared" si="2"/>
        <v>0.05</v>
      </c>
      <c r="G16" s="27">
        <f t="shared" si="2"/>
        <v>0.06</v>
      </c>
      <c r="H16" s="27">
        <f t="shared" si="2"/>
        <v>0.04</v>
      </c>
      <c r="I16" s="27">
        <f t="shared" si="2"/>
        <v>0.04</v>
      </c>
      <c r="J16" s="27">
        <f t="shared" si="2"/>
        <v>0.04</v>
      </c>
      <c r="K16" s="27">
        <f t="shared" si="2"/>
        <v>0.05</v>
      </c>
      <c r="L16" s="28">
        <f t="shared" si="2"/>
        <v>0.04</v>
      </c>
      <c r="M16" s="28">
        <f t="shared" si="2"/>
        <v>0.08</v>
      </c>
      <c r="N16" s="19" t="s">
        <v>20</v>
      </c>
      <c r="O16" s="51">
        <f>STDEV(C15:M15)</f>
        <v>2.7666849214439758E-2</v>
      </c>
    </row>
    <row r="17" spans="1:18" ht="15.75" thickTop="1"/>
    <row r="18" spans="1:18" ht="17.25">
      <c r="B18" s="41" t="s">
        <v>5</v>
      </c>
      <c r="C18" s="51">
        <f>$O$19/SQRT(10)</f>
        <v>2.0856633620320846E-2</v>
      </c>
      <c r="D18" s="51">
        <f>$O$19/SQRT(10)</f>
        <v>2.0856633620320846E-2</v>
      </c>
      <c r="E18" s="51">
        <f t="shared" ref="E18:M18" si="3">$O$19/SQRT(10)</f>
        <v>2.0856633620320846E-2</v>
      </c>
      <c r="F18" s="51">
        <f t="shared" si="3"/>
        <v>2.0856633620320846E-2</v>
      </c>
      <c r="G18" s="51">
        <f t="shared" si="3"/>
        <v>2.0856633620320846E-2</v>
      </c>
      <c r="H18" s="51">
        <f t="shared" si="3"/>
        <v>2.0856633620320846E-2</v>
      </c>
      <c r="I18" s="51">
        <f t="shared" si="3"/>
        <v>2.0856633620320846E-2</v>
      </c>
      <c r="J18" s="51">
        <f t="shared" si="3"/>
        <v>2.0856633620320846E-2</v>
      </c>
      <c r="K18" s="51">
        <f t="shared" si="3"/>
        <v>2.0856633620320846E-2</v>
      </c>
      <c r="L18" s="51">
        <f t="shared" si="3"/>
        <v>2.0856633620320846E-2</v>
      </c>
      <c r="M18" s="51">
        <f t="shared" si="3"/>
        <v>2.0856633620320846E-2</v>
      </c>
      <c r="N18" s="46" t="s">
        <v>22</v>
      </c>
      <c r="O18" s="16">
        <f>AVERAGE(C4:M13)</f>
        <v>2.1950909090909074</v>
      </c>
    </row>
    <row r="19" spans="1:18">
      <c r="B19" s="43" t="s">
        <v>21</v>
      </c>
      <c r="C19" s="44"/>
      <c r="D19" s="44"/>
      <c r="E19" s="44"/>
      <c r="F19" s="42"/>
      <c r="G19" s="42"/>
      <c r="H19" s="45"/>
      <c r="I19" s="45"/>
      <c r="J19" s="45"/>
      <c r="K19" s="45"/>
      <c r="L19" s="45"/>
      <c r="M19" s="45"/>
      <c r="N19" s="46" t="s">
        <v>23</v>
      </c>
      <c r="O19" s="47">
        <f>STDEV(C4:M13)</f>
        <v>6.5954466563857367E-2</v>
      </c>
    </row>
    <row r="20" spans="1:18" ht="16.5">
      <c r="D20" s="1"/>
      <c r="E20" s="1"/>
      <c r="F20" s="15"/>
      <c r="G20" s="15"/>
      <c r="N20" s="49"/>
      <c r="O20" s="48" t="s">
        <v>24</v>
      </c>
      <c r="P20" s="49"/>
    </row>
    <row r="21" spans="1:18" ht="15.75">
      <c r="A21" s="18">
        <f>B21-0.01</f>
        <v>-0.2950000000000001</v>
      </c>
      <c r="B21" s="17">
        <f t="shared" ref="B21" si="4">A22</f>
        <v>-0.28500000000000009</v>
      </c>
      <c r="C21" s="17">
        <f t="shared" ref="C21" si="5">$C$15+A21</f>
        <v>1.885</v>
      </c>
      <c r="D21" s="17">
        <f t="shared" ref="D21" si="6">$C$15+B21</f>
        <v>1.895</v>
      </c>
      <c r="E21">
        <f t="shared" ref="E21" si="7">(C21+D21)/2</f>
        <v>1.8900000000000001</v>
      </c>
      <c r="F21">
        <f>COUNTIFS($C$4:$M$13,"&gt;"&amp;C21,$C$4:$M$13,"&lt;"&amp;D21)</f>
        <v>0</v>
      </c>
      <c r="G21" s="15">
        <f>COUNTIFS($C$15:$M$15,"&gt;"&amp;C21,$C$15:$M$15,"&lt;"&amp;D21)</f>
        <v>0</v>
      </c>
      <c r="M21" s="49"/>
      <c r="N21" s="50"/>
      <c r="O21" s="50" t="s">
        <v>25</v>
      </c>
      <c r="P21" s="49"/>
      <c r="Q21" s="49"/>
      <c r="R21" s="49"/>
    </row>
    <row r="22" spans="1:18">
      <c r="A22" s="18">
        <f>B22-0.01</f>
        <v>-0.28500000000000009</v>
      </c>
      <c r="B22" s="17">
        <f t="shared" ref="B22:B36" si="8">A23</f>
        <v>-0.27500000000000008</v>
      </c>
      <c r="C22" s="17">
        <f t="shared" ref="C22" si="9">$C$15+A22</f>
        <v>1.895</v>
      </c>
      <c r="D22" s="17">
        <f t="shared" ref="D22:D36" si="10">$C$15+B22</f>
        <v>1.905</v>
      </c>
      <c r="E22">
        <f t="shared" ref="E22" si="11">(C22+D22)/2</f>
        <v>1.9</v>
      </c>
      <c r="F22">
        <f t="shared" ref="F22:F82" si="12">COUNTIFS($C$4:$M$13,"&gt;"&amp;C22,$C$4:$M$13,"&lt;"&amp;D22)</f>
        <v>0</v>
      </c>
      <c r="G22" s="15">
        <f t="shared" ref="G22:G82" si="13">COUNTIFS($C$15:$M$15,"&gt;"&amp;C22,$C$15:$M$15,"&lt;"&amp;D22)</f>
        <v>0</v>
      </c>
    </row>
    <row r="23" spans="1:18">
      <c r="A23" s="18">
        <f>B23-0.01</f>
        <v>-0.27500000000000008</v>
      </c>
      <c r="B23" s="17">
        <f t="shared" si="8"/>
        <v>-0.26500000000000007</v>
      </c>
      <c r="C23" s="17">
        <f t="shared" ref="C23" si="14">$C$15+A23</f>
        <v>1.905</v>
      </c>
      <c r="D23" s="17">
        <f t="shared" si="10"/>
        <v>1.915</v>
      </c>
      <c r="E23">
        <f t="shared" ref="E23" si="15">(C23+D23)/2</f>
        <v>1.9100000000000001</v>
      </c>
      <c r="F23">
        <f t="shared" si="12"/>
        <v>0</v>
      </c>
      <c r="G23" s="15">
        <f t="shared" si="13"/>
        <v>0</v>
      </c>
    </row>
    <row r="24" spans="1:18">
      <c r="A24" s="18">
        <f>B24-0.01</f>
        <v>-0.26500000000000007</v>
      </c>
      <c r="B24" s="17">
        <f t="shared" si="8"/>
        <v>-0.25500000000000006</v>
      </c>
      <c r="C24" s="17">
        <f t="shared" ref="C24" si="16">$C$15+A24</f>
        <v>1.915</v>
      </c>
      <c r="D24" s="17">
        <f t="shared" si="10"/>
        <v>1.925</v>
      </c>
      <c r="E24">
        <f t="shared" ref="E24" si="17">(C24+D24)/2</f>
        <v>1.92</v>
      </c>
      <c r="F24">
        <f t="shared" si="12"/>
        <v>0</v>
      </c>
      <c r="G24" s="15">
        <f t="shared" si="13"/>
        <v>0</v>
      </c>
    </row>
    <row r="25" spans="1:18">
      <c r="A25" s="18">
        <f t="shared" ref="A25:A39" si="18">B25-0.01</f>
        <v>-0.25500000000000006</v>
      </c>
      <c r="B25" s="17">
        <f t="shared" si="8"/>
        <v>-0.24500000000000008</v>
      </c>
      <c r="C25" s="17">
        <f t="shared" ref="C25" si="19">$C$15+A25</f>
        <v>1.925</v>
      </c>
      <c r="D25" s="17">
        <f t="shared" si="10"/>
        <v>1.9350000000000001</v>
      </c>
      <c r="E25">
        <f t="shared" ref="E25" si="20">(C25+D25)/2</f>
        <v>1.9300000000000002</v>
      </c>
      <c r="F25">
        <f t="shared" si="12"/>
        <v>0</v>
      </c>
      <c r="G25" s="15">
        <f t="shared" si="13"/>
        <v>0</v>
      </c>
    </row>
    <row r="26" spans="1:18">
      <c r="A26" s="18">
        <f t="shared" si="18"/>
        <v>-0.24500000000000008</v>
      </c>
      <c r="B26" s="17">
        <f t="shared" si="8"/>
        <v>-0.23500000000000007</v>
      </c>
      <c r="C26" s="17">
        <f t="shared" ref="C26" si="21">$C$15+A26</f>
        <v>1.9350000000000001</v>
      </c>
      <c r="D26" s="17">
        <f t="shared" si="10"/>
        <v>1.9450000000000001</v>
      </c>
      <c r="E26">
        <f t="shared" ref="E26" si="22">(C26+D26)/2</f>
        <v>1.94</v>
      </c>
      <c r="F26">
        <f t="shared" si="12"/>
        <v>0</v>
      </c>
      <c r="G26" s="15">
        <f t="shared" si="13"/>
        <v>0</v>
      </c>
    </row>
    <row r="27" spans="1:18">
      <c r="A27" s="18">
        <f t="shared" si="18"/>
        <v>-0.23500000000000007</v>
      </c>
      <c r="B27" s="17">
        <f t="shared" si="8"/>
        <v>-0.22500000000000006</v>
      </c>
      <c r="C27" s="17">
        <f t="shared" ref="C27" si="23">$C$15+A27</f>
        <v>1.9450000000000001</v>
      </c>
      <c r="D27" s="17">
        <f t="shared" si="10"/>
        <v>1.9550000000000001</v>
      </c>
      <c r="E27">
        <f t="shared" ref="E27" si="24">(C27+D27)/2</f>
        <v>1.9500000000000002</v>
      </c>
      <c r="F27">
        <f t="shared" si="12"/>
        <v>0</v>
      </c>
      <c r="G27" s="15">
        <f t="shared" si="13"/>
        <v>0</v>
      </c>
    </row>
    <row r="28" spans="1:18">
      <c r="A28" s="18">
        <f t="shared" si="18"/>
        <v>-0.22500000000000006</v>
      </c>
      <c r="B28" s="17">
        <f t="shared" si="8"/>
        <v>-0.21500000000000005</v>
      </c>
      <c r="C28" s="17">
        <f t="shared" ref="C28" si="25">$C$15+A28</f>
        <v>1.9550000000000001</v>
      </c>
      <c r="D28" s="17">
        <f t="shared" si="10"/>
        <v>1.9650000000000001</v>
      </c>
      <c r="E28">
        <f t="shared" ref="E28" si="26">(C28+D28)/2</f>
        <v>1.96</v>
      </c>
      <c r="F28">
        <f t="shared" si="12"/>
        <v>0</v>
      </c>
      <c r="G28" s="15">
        <f t="shared" si="13"/>
        <v>0</v>
      </c>
    </row>
    <row r="29" spans="1:18">
      <c r="A29" s="18">
        <f t="shared" si="18"/>
        <v>-0.21500000000000005</v>
      </c>
      <c r="B29" s="17">
        <f t="shared" si="8"/>
        <v>-0.20500000000000004</v>
      </c>
      <c r="C29" s="17">
        <f t="shared" ref="C29" si="27">$C$15+A29</f>
        <v>1.9650000000000001</v>
      </c>
      <c r="D29" s="17">
        <f t="shared" si="10"/>
        <v>1.9750000000000001</v>
      </c>
      <c r="E29">
        <f t="shared" ref="E29" si="28">(C29+D29)/2</f>
        <v>1.9700000000000002</v>
      </c>
      <c r="F29">
        <f t="shared" si="12"/>
        <v>0</v>
      </c>
      <c r="G29" s="15">
        <f t="shared" si="13"/>
        <v>0</v>
      </c>
    </row>
    <row r="30" spans="1:18">
      <c r="A30" s="18">
        <f t="shared" si="18"/>
        <v>-0.20500000000000004</v>
      </c>
      <c r="B30" s="17">
        <f t="shared" si="8"/>
        <v>-0.19500000000000003</v>
      </c>
      <c r="C30" s="17">
        <f t="shared" ref="C30" si="29">$C$15+A30</f>
        <v>1.9750000000000001</v>
      </c>
      <c r="D30" s="17">
        <f t="shared" si="10"/>
        <v>1.9850000000000001</v>
      </c>
      <c r="E30">
        <f t="shared" ref="E30" si="30">(C30+D30)/2</f>
        <v>1.98</v>
      </c>
      <c r="F30">
        <f t="shared" si="12"/>
        <v>0</v>
      </c>
      <c r="G30" s="15">
        <f t="shared" si="13"/>
        <v>0</v>
      </c>
    </row>
    <row r="31" spans="1:18">
      <c r="A31" s="18">
        <f t="shared" si="18"/>
        <v>-0.19500000000000003</v>
      </c>
      <c r="B31" s="17">
        <f t="shared" si="8"/>
        <v>-0.18500000000000003</v>
      </c>
      <c r="C31" s="17">
        <f t="shared" ref="C31" si="31">$C$15+A31</f>
        <v>1.9850000000000001</v>
      </c>
      <c r="D31" s="17">
        <f t="shared" si="10"/>
        <v>1.9950000000000001</v>
      </c>
      <c r="E31">
        <f t="shared" ref="E31" si="32">(C31+D31)/2</f>
        <v>1.9900000000000002</v>
      </c>
      <c r="F31">
        <f t="shared" si="12"/>
        <v>0</v>
      </c>
      <c r="G31" s="15">
        <f t="shared" si="13"/>
        <v>0</v>
      </c>
    </row>
    <row r="32" spans="1:18">
      <c r="A32" s="18">
        <f t="shared" si="18"/>
        <v>-0.18500000000000003</v>
      </c>
      <c r="B32" s="17">
        <f t="shared" si="8"/>
        <v>-0.17500000000000002</v>
      </c>
      <c r="C32" s="17">
        <f t="shared" ref="C32:D49" si="33">$C$15+A32</f>
        <v>1.9950000000000001</v>
      </c>
      <c r="D32" s="17">
        <f t="shared" si="10"/>
        <v>2.0050000000000003</v>
      </c>
      <c r="E32">
        <f t="shared" ref="E32:E40" si="34">(C32+D32)/2</f>
        <v>2</v>
      </c>
      <c r="F32">
        <f t="shared" si="12"/>
        <v>0</v>
      </c>
      <c r="G32" s="15">
        <f t="shared" si="13"/>
        <v>0</v>
      </c>
    </row>
    <row r="33" spans="1:7">
      <c r="A33" s="18">
        <f t="shared" si="18"/>
        <v>-0.17500000000000002</v>
      </c>
      <c r="B33" s="17">
        <f t="shared" si="8"/>
        <v>-0.16500000000000001</v>
      </c>
      <c r="C33" s="17">
        <f t="shared" si="33"/>
        <v>2.0050000000000003</v>
      </c>
      <c r="D33" s="17">
        <f t="shared" si="10"/>
        <v>2.0150000000000001</v>
      </c>
      <c r="E33">
        <f t="shared" si="34"/>
        <v>2.0100000000000002</v>
      </c>
      <c r="F33">
        <f t="shared" si="12"/>
        <v>1</v>
      </c>
      <c r="G33" s="15">
        <f t="shared" si="13"/>
        <v>0</v>
      </c>
    </row>
    <row r="34" spans="1:7">
      <c r="A34" s="18">
        <f t="shared" si="18"/>
        <v>-0.16500000000000001</v>
      </c>
      <c r="B34" s="17">
        <f t="shared" si="8"/>
        <v>-0.155</v>
      </c>
      <c r="C34" s="17">
        <f t="shared" si="33"/>
        <v>2.0150000000000001</v>
      </c>
      <c r="D34" s="17">
        <f t="shared" si="10"/>
        <v>2.0250000000000004</v>
      </c>
      <c r="E34">
        <f t="shared" si="34"/>
        <v>2.0200000000000005</v>
      </c>
      <c r="F34">
        <f t="shared" si="12"/>
        <v>0</v>
      </c>
      <c r="G34" s="15">
        <f t="shared" si="13"/>
        <v>0</v>
      </c>
    </row>
    <row r="35" spans="1:7">
      <c r="A35" s="18">
        <f t="shared" si="18"/>
        <v>-0.155</v>
      </c>
      <c r="B35" s="17">
        <f t="shared" si="8"/>
        <v>-0.14499999999999999</v>
      </c>
      <c r="C35" s="17">
        <f t="shared" si="33"/>
        <v>2.0250000000000004</v>
      </c>
      <c r="D35" s="17">
        <f t="shared" si="10"/>
        <v>2.0350000000000001</v>
      </c>
      <c r="E35">
        <f t="shared" si="34"/>
        <v>2.0300000000000002</v>
      </c>
      <c r="F35">
        <f t="shared" si="12"/>
        <v>1</v>
      </c>
      <c r="G35" s="15">
        <f t="shared" si="13"/>
        <v>0</v>
      </c>
    </row>
    <row r="36" spans="1:7">
      <c r="A36" s="18">
        <f>B36-0.01</f>
        <v>-0.14499999999999999</v>
      </c>
      <c r="B36" s="17">
        <f t="shared" si="8"/>
        <v>-0.13499999999999998</v>
      </c>
      <c r="C36" s="17">
        <f t="shared" si="33"/>
        <v>2.0350000000000001</v>
      </c>
      <c r="D36" s="17">
        <f t="shared" si="10"/>
        <v>2.0450000000000004</v>
      </c>
      <c r="E36">
        <f t="shared" si="34"/>
        <v>2.04</v>
      </c>
      <c r="F36">
        <f t="shared" si="12"/>
        <v>1</v>
      </c>
      <c r="G36" s="15">
        <f t="shared" si="13"/>
        <v>0</v>
      </c>
    </row>
    <row r="37" spans="1:7">
      <c r="A37" s="18">
        <f t="shared" si="18"/>
        <v>-0.13499999999999998</v>
      </c>
      <c r="B37" s="17">
        <f t="shared" ref="B37:B40" si="35">A38</f>
        <v>-0.12499999999999997</v>
      </c>
      <c r="C37" s="17">
        <f t="shared" si="33"/>
        <v>2.0450000000000004</v>
      </c>
      <c r="D37" s="17">
        <f t="shared" si="33"/>
        <v>2.0550000000000002</v>
      </c>
      <c r="E37">
        <f t="shared" si="34"/>
        <v>2.0500000000000003</v>
      </c>
      <c r="F37">
        <f t="shared" si="12"/>
        <v>0</v>
      </c>
      <c r="G37" s="15">
        <f t="shared" si="13"/>
        <v>0</v>
      </c>
    </row>
    <row r="38" spans="1:7">
      <c r="A38" s="18">
        <f t="shared" si="18"/>
        <v>-0.12499999999999997</v>
      </c>
      <c r="B38" s="17">
        <f t="shared" si="35"/>
        <v>-0.11499999999999998</v>
      </c>
      <c r="C38" s="17">
        <f t="shared" si="33"/>
        <v>2.0550000000000002</v>
      </c>
      <c r="D38" s="17">
        <f t="shared" si="33"/>
        <v>2.0650000000000004</v>
      </c>
      <c r="E38">
        <f t="shared" si="34"/>
        <v>2.0600000000000005</v>
      </c>
      <c r="F38">
        <f t="shared" si="12"/>
        <v>1</v>
      </c>
      <c r="G38" s="15">
        <f t="shared" si="13"/>
        <v>0</v>
      </c>
    </row>
    <row r="39" spans="1:7">
      <c r="A39" s="18">
        <f t="shared" si="18"/>
        <v>-0.11499999999999998</v>
      </c>
      <c r="B39" s="17">
        <f t="shared" si="35"/>
        <v>-0.10499999999999998</v>
      </c>
      <c r="C39" s="17">
        <f t="shared" si="33"/>
        <v>2.0650000000000004</v>
      </c>
      <c r="D39" s="17">
        <f t="shared" si="33"/>
        <v>2.0750000000000002</v>
      </c>
      <c r="E39">
        <f t="shared" si="34"/>
        <v>2.0700000000000003</v>
      </c>
      <c r="F39">
        <f t="shared" si="12"/>
        <v>0</v>
      </c>
      <c r="G39" s="15">
        <f t="shared" si="13"/>
        <v>0</v>
      </c>
    </row>
    <row r="40" spans="1:7">
      <c r="A40" s="18">
        <f t="shared" ref="A40" si="36">B40-0.01</f>
        <v>-0.10499999999999998</v>
      </c>
      <c r="B40" s="17">
        <f t="shared" si="35"/>
        <v>-9.4999999999999987E-2</v>
      </c>
      <c r="C40" s="17">
        <f t="shared" si="33"/>
        <v>2.0750000000000002</v>
      </c>
      <c r="D40" s="17">
        <f t="shared" si="33"/>
        <v>2.085</v>
      </c>
      <c r="E40">
        <f t="shared" si="34"/>
        <v>2.08</v>
      </c>
      <c r="F40">
        <f t="shared" si="12"/>
        <v>1</v>
      </c>
      <c r="G40" s="15">
        <f t="shared" si="13"/>
        <v>0</v>
      </c>
    </row>
    <row r="41" spans="1:7">
      <c r="A41" s="18">
        <f t="shared" ref="A41:A47" si="37">B41-0.01</f>
        <v>-9.4999999999999987E-2</v>
      </c>
      <c r="B41" s="17">
        <f>A42</f>
        <v>-8.4999999999999992E-2</v>
      </c>
      <c r="C41" s="17">
        <f t="shared" si="33"/>
        <v>2.085</v>
      </c>
      <c r="D41" s="17">
        <f t="shared" ref="D41:D49" si="38">$C$15+B41</f>
        <v>2.0950000000000002</v>
      </c>
      <c r="E41">
        <f>(C41+D41)/2</f>
        <v>2.09</v>
      </c>
      <c r="F41">
        <f t="shared" si="12"/>
        <v>4</v>
      </c>
      <c r="G41" s="15">
        <f t="shared" si="13"/>
        <v>0</v>
      </c>
    </row>
    <row r="42" spans="1:7">
      <c r="A42" s="18">
        <f t="shared" si="37"/>
        <v>-8.4999999999999992E-2</v>
      </c>
      <c r="B42" s="17">
        <f>A43</f>
        <v>-7.4999999999999997E-2</v>
      </c>
      <c r="C42" s="17">
        <f t="shared" si="33"/>
        <v>2.0950000000000002</v>
      </c>
      <c r="D42" s="17">
        <f t="shared" si="38"/>
        <v>2.105</v>
      </c>
      <c r="E42">
        <f>(C42+D42)/2</f>
        <v>2.1</v>
      </c>
      <c r="F42">
        <f t="shared" si="12"/>
        <v>0</v>
      </c>
      <c r="G42" s="15">
        <f t="shared" si="13"/>
        <v>0</v>
      </c>
    </row>
    <row r="43" spans="1:7">
      <c r="A43" s="18">
        <f t="shared" si="37"/>
        <v>-7.4999999999999997E-2</v>
      </c>
      <c r="B43" s="17">
        <f t="shared" ref="B43:B49" si="39">A44</f>
        <v>-6.5000000000000002E-2</v>
      </c>
      <c r="C43" s="17">
        <f t="shared" si="33"/>
        <v>2.105</v>
      </c>
      <c r="D43" s="17">
        <f t="shared" si="38"/>
        <v>2.1150000000000002</v>
      </c>
      <c r="E43">
        <f t="shared" ref="E43:E47" si="40">(C43+D43)/2</f>
        <v>2.1100000000000003</v>
      </c>
      <c r="F43">
        <f t="shared" si="12"/>
        <v>1</v>
      </c>
      <c r="G43" s="15">
        <f t="shared" si="13"/>
        <v>0</v>
      </c>
    </row>
    <row r="44" spans="1:7">
      <c r="A44" s="18">
        <f t="shared" si="37"/>
        <v>-6.5000000000000002E-2</v>
      </c>
      <c r="B44" s="17">
        <f t="shared" si="39"/>
        <v>-5.5000000000000007E-2</v>
      </c>
      <c r="C44" s="17">
        <f t="shared" si="33"/>
        <v>2.1150000000000002</v>
      </c>
      <c r="D44" s="17">
        <f t="shared" si="38"/>
        <v>2.125</v>
      </c>
      <c r="E44">
        <f t="shared" si="40"/>
        <v>2.12</v>
      </c>
      <c r="F44">
        <f t="shared" si="12"/>
        <v>3</v>
      </c>
      <c r="G44" s="15">
        <f t="shared" si="13"/>
        <v>0</v>
      </c>
    </row>
    <row r="45" spans="1:7">
      <c r="A45" s="18">
        <f t="shared" si="37"/>
        <v>-5.5000000000000007E-2</v>
      </c>
      <c r="B45" s="17">
        <f t="shared" si="39"/>
        <v>-4.5000000000000005E-2</v>
      </c>
      <c r="C45" s="17">
        <f t="shared" si="33"/>
        <v>2.125</v>
      </c>
      <c r="D45" s="17">
        <f t="shared" si="38"/>
        <v>2.1350000000000002</v>
      </c>
      <c r="E45">
        <f t="shared" si="40"/>
        <v>2.13</v>
      </c>
      <c r="F45">
        <f t="shared" si="12"/>
        <v>4</v>
      </c>
      <c r="G45" s="15">
        <f t="shared" si="13"/>
        <v>0</v>
      </c>
    </row>
    <row r="46" spans="1:7">
      <c r="A46" s="18">
        <f t="shared" si="37"/>
        <v>-4.5000000000000005E-2</v>
      </c>
      <c r="B46" s="17">
        <f t="shared" si="39"/>
        <v>-3.5000000000000003E-2</v>
      </c>
      <c r="C46" s="17">
        <f t="shared" si="33"/>
        <v>2.1350000000000002</v>
      </c>
      <c r="D46" s="17">
        <f t="shared" si="38"/>
        <v>2.145</v>
      </c>
      <c r="E46">
        <f t="shared" si="40"/>
        <v>2.14</v>
      </c>
      <c r="F46">
        <f t="shared" si="12"/>
        <v>0</v>
      </c>
      <c r="G46" s="15">
        <f t="shared" si="13"/>
        <v>0</v>
      </c>
    </row>
    <row r="47" spans="1:7">
      <c r="A47" s="18">
        <f t="shared" si="37"/>
        <v>-3.5000000000000003E-2</v>
      </c>
      <c r="B47" s="17">
        <f t="shared" si="39"/>
        <v>-2.5000000000000001E-2</v>
      </c>
      <c r="C47" s="17">
        <f t="shared" si="33"/>
        <v>2.145</v>
      </c>
      <c r="D47" s="17">
        <f t="shared" si="38"/>
        <v>2.1550000000000002</v>
      </c>
      <c r="E47">
        <f t="shared" si="40"/>
        <v>2.1500000000000004</v>
      </c>
      <c r="F47">
        <f t="shared" si="12"/>
        <v>6</v>
      </c>
      <c r="G47" s="15">
        <f t="shared" si="13"/>
        <v>1</v>
      </c>
    </row>
    <row r="48" spans="1:7">
      <c r="A48" s="18">
        <f>B48-0.01</f>
        <v>-2.5000000000000001E-2</v>
      </c>
      <c r="B48" s="17">
        <f t="shared" si="39"/>
        <v>-1.4999999999999999E-2</v>
      </c>
      <c r="C48" s="17">
        <f t="shared" si="33"/>
        <v>2.1550000000000002</v>
      </c>
      <c r="D48" s="17">
        <f t="shared" si="38"/>
        <v>2.165</v>
      </c>
      <c r="E48">
        <f>(C48+D48)/2</f>
        <v>2.16</v>
      </c>
      <c r="F48">
        <f t="shared" si="12"/>
        <v>4</v>
      </c>
      <c r="G48" s="15">
        <f t="shared" si="13"/>
        <v>1</v>
      </c>
    </row>
    <row r="49" spans="1:7">
      <c r="A49" s="18">
        <f>B49-0.01</f>
        <v>-1.4999999999999999E-2</v>
      </c>
      <c r="B49" s="17">
        <f t="shared" si="39"/>
        <v>-5.0000000000000001E-3</v>
      </c>
      <c r="C49" s="17">
        <f t="shared" si="33"/>
        <v>2.165</v>
      </c>
      <c r="D49" s="17">
        <f t="shared" si="38"/>
        <v>2.1750000000000003</v>
      </c>
      <c r="E49">
        <f>(C49+D49)/2</f>
        <v>2.17</v>
      </c>
      <c r="F49">
        <f t="shared" si="12"/>
        <v>12</v>
      </c>
      <c r="G49" s="15">
        <f t="shared" si="13"/>
        <v>0</v>
      </c>
    </row>
    <row r="50" spans="1:7">
      <c r="A50" s="18">
        <v>-5.0000000000000001E-3</v>
      </c>
      <c r="B50" s="17">
        <v>5.0000000000000001E-3</v>
      </c>
      <c r="C50" s="17">
        <f>$C$15+A50</f>
        <v>2.1750000000000003</v>
      </c>
      <c r="D50" s="17">
        <f>$C$15+B50</f>
        <v>2.1850000000000001</v>
      </c>
      <c r="E50">
        <f t="shared" ref="E50:E67" si="41">(C50+D50)/2</f>
        <v>2.1800000000000002</v>
      </c>
      <c r="F50">
        <f t="shared" si="12"/>
        <v>7</v>
      </c>
      <c r="G50" s="15">
        <f t="shared" si="13"/>
        <v>2</v>
      </c>
    </row>
    <row r="51" spans="1:7">
      <c r="A51">
        <f>B50</f>
        <v>5.0000000000000001E-3</v>
      </c>
      <c r="B51" s="17">
        <f>B50+0.01</f>
        <v>1.4999999999999999E-2</v>
      </c>
      <c r="C51" s="17">
        <f>$C$15+A51</f>
        <v>2.1850000000000001</v>
      </c>
      <c r="D51" s="17">
        <f t="shared" ref="D51:D67" si="42">$C$15+B51</f>
        <v>2.1950000000000003</v>
      </c>
      <c r="E51">
        <f t="shared" si="41"/>
        <v>2.1900000000000004</v>
      </c>
      <c r="F51">
        <f t="shared" si="12"/>
        <v>9</v>
      </c>
      <c r="G51" s="15">
        <f t="shared" si="13"/>
        <v>1</v>
      </c>
    </row>
    <row r="52" spans="1:7">
      <c r="A52" s="18">
        <f>B51</f>
        <v>1.4999999999999999E-2</v>
      </c>
      <c r="B52" s="17">
        <f t="shared" ref="B52:B67" si="43">B51+0.01</f>
        <v>2.5000000000000001E-2</v>
      </c>
      <c r="C52" s="17">
        <f t="shared" ref="C52:C67" si="44">$C$15+A52</f>
        <v>2.1950000000000003</v>
      </c>
      <c r="D52" s="17">
        <f t="shared" si="42"/>
        <v>2.2050000000000001</v>
      </c>
      <c r="E52">
        <f t="shared" si="41"/>
        <v>2.2000000000000002</v>
      </c>
      <c r="F52">
        <f t="shared" si="12"/>
        <v>10</v>
      </c>
      <c r="G52" s="15">
        <f t="shared" si="13"/>
        <v>1</v>
      </c>
    </row>
    <row r="53" spans="1:7">
      <c r="A53">
        <f t="shared" ref="A53:A70" si="45">B52</f>
        <v>2.5000000000000001E-2</v>
      </c>
      <c r="B53" s="17">
        <f t="shared" si="43"/>
        <v>3.5000000000000003E-2</v>
      </c>
      <c r="C53" s="17">
        <f t="shared" si="44"/>
        <v>2.2050000000000001</v>
      </c>
      <c r="D53" s="17">
        <f t="shared" si="42"/>
        <v>2.2150000000000003</v>
      </c>
      <c r="E53">
        <f t="shared" si="41"/>
        <v>2.21</v>
      </c>
      <c r="F53">
        <f t="shared" si="12"/>
        <v>6</v>
      </c>
      <c r="G53" s="15">
        <f t="shared" si="13"/>
        <v>3</v>
      </c>
    </row>
    <row r="54" spans="1:7">
      <c r="A54">
        <f t="shared" si="45"/>
        <v>3.5000000000000003E-2</v>
      </c>
      <c r="B54" s="17">
        <f t="shared" si="43"/>
        <v>4.5000000000000005E-2</v>
      </c>
      <c r="C54" s="17">
        <f t="shared" si="44"/>
        <v>2.2150000000000003</v>
      </c>
      <c r="D54" s="17">
        <f t="shared" si="42"/>
        <v>2.2250000000000001</v>
      </c>
      <c r="E54">
        <f t="shared" si="41"/>
        <v>2.2200000000000002</v>
      </c>
      <c r="F54">
        <f t="shared" si="12"/>
        <v>8</v>
      </c>
      <c r="G54" s="15">
        <f t="shared" si="13"/>
        <v>0</v>
      </c>
    </row>
    <row r="55" spans="1:7">
      <c r="A55">
        <f t="shared" si="45"/>
        <v>4.5000000000000005E-2</v>
      </c>
      <c r="B55" s="17">
        <f t="shared" si="43"/>
        <v>5.5000000000000007E-2</v>
      </c>
      <c r="C55" s="17">
        <f t="shared" si="44"/>
        <v>2.2250000000000001</v>
      </c>
      <c r="D55" s="17">
        <f t="shared" si="42"/>
        <v>2.2350000000000003</v>
      </c>
      <c r="E55">
        <f t="shared" si="41"/>
        <v>2.2300000000000004</v>
      </c>
      <c r="F55">
        <f t="shared" si="12"/>
        <v>8</v>
      </c>
      <c r="G55" s="15">
        <f t="shared" si="13"/>
        <v>1</v>
      </c>
    </row>
    <row r="56" spans="1:7">
      <c r="A56">
        <f t="shared" si="45"/>
        <v>5.5000000000000007E-2</v>
      </c>
      <c r="B56" s="17">
        <f t="shared" si="43"/>
        <v>6.5000000000000002E-2</v>
      </c>
      <c r="C56" s="17">
        <f t="shared" si="44"/>
        <v>2.2350000000000003</v>
      </c>
      <c r="D56" s="17">
        <f t="shared" si="42"/>
        <v>2.2450000000000001</v>
      </c>
      <c r="E56">
        <f t="shared" si="41"/>
        <v>2.2400000000000002</v>
      </c>
      <c r="F56">
        <f t="shared" si="12"/>
        <v>3</v>
      </c>
      <c r="G56" s="15">
        <f t="shared" si="13"/>
        <v>1</v>
      </c>
    </row>
    <row r="57" spans="1:7">
      <c r="A57">
        <f t="shared" si="45"/>
        <v>6.5000000000000002E-2</v>
      </c>
      <c r="B57" s="17">
        <f t="shared" si="43"/>
        <v>7.4999999999999997E-2</v>
      </c>
      <c r="C57" s="17">
        <f t="shared" si="44"/>
        <v>2.2450000000000001</v>
      </c>
      <c r="D57" s="17">
        <f t="shared" si="42"/>
        <v>2.2550000000000003</v>
      </c>
      <c r="E57">
        <f t="shared" si="41"/>
        <v>2.25</v>
      </c>
      <c r="F57">
        <f t="shared" si="12"/>
        <v>1</v>
      </c>
      <c r="G57" s="15">
        <f t="shared" si="13"/>
        <v>0</v>
      </c>
    </row>
    <row r="58" spans="1:7">
      <c r="A58">
        <f t="shared" si="45"/>
        <v>7.4999999999999997E-2</v>
      </c>
      <c r="B58" s="17">
        <f t="shared" si="43"/>
        <v>8.4999999999999992E-2</v>
      </c>
      <c r="C58" s="17">
        <f t="shared" si="44"/>
        <v>2.2550000000000003</v>
      </c>
      <c r="D58" s="17">
        <f t="shared" si="42"/>
        <v>2.2650000000000001</v>
      </c>
      <c r="E58">
        <f t="shared" si="41"/>
        <v>2.2600000000000002</v>
      </c>
      <c r="F58">
        <f t="shared" si="12"/>
        <v>5</v>
      </c>
      <c r="G58" s="15">
        <f t="shared" si="13"/>
        <v>0</v>
      </c>
    </row>
    <row r="59" spans="1:7">
      <c r="A59">
        <f t="shared" si="45"/>
        <v>8.4999999999999992E-2</v>
      </c>
      <c r="B59" s="17">
        <f t="shared" si="43"/>
        <v>9.4999999999999987E-2</v>
      </c>
      <c r="C59" s="17">
        <f t="shared" si="44"/>
        <v>2.2650000000000001</v>
      </c>
      <c r="D59" s="17">
        <f t="shared" si="42"/>
        <v>2.2750000000000004</v>
      </c>
      <c r="E59">
        <f t="shared" si="41"/>
        <v>2.2700000000000005</v>
      </c>
      <c r="F59">
        <f t="shared" si="12"/>
        <v>4</v>
      </c>
      <c r="G59" s="15">
        <f t="shared" si="13"/>
        <v>0</v>
      </c>
    </row>
    <row r="60" spans="1:7">
      <c r="A60">
        <f t="shared" si="45"/>
        <v>9.4999999999999987E-2</v>
      </c>
      <c r="B60" s="17">
        <f t="shared" si="43"/>
        <v>0.10499999999999998</v>
      </c>
      <c r="C60" s="17">
        <f t="shared" si="44"/>
        <v>2.2750000000000004</v>
      </c>
      <c r="D60" s="17">
        <f t="shared" si="42"/>
        <v>2.2850000000000001</v>
      </c>
      <c r="E60">
        <f t="shared" si="41"/>
        <v>2.2800000000000002</v>
      </c>
      <c r="F60">
        <f t="shared" si="12"/>
        <v>2</v>
      </c>
      <c r="G60" s="15">
        <f t="shared" si="13"/>
        <v>0</v>
      </c>
    </row>
    <row r="61" spans="1:7">
      <c r="A61">
        <f t="shared" si="45"/>
        <v>0.10499999999999998</v>
      </c>
      <c r="B61" s="17">
        <f t="shared" si="43"/>
        <v>0.11499999999999998</v>
      </c>
      <c r="C61" s="17">
        <f t="shared" si="44"/>
        <v>2.2850000000000001</v>
      </c>
      <c r="D61" s="17">
        <f t="shared" si="42"/>
        <v>2.2949999999999999</v>
      </c>
      <c r="E61">
        <f t="shared" si="41"/>
        <v>2.29</v>
      </c>
      <c r="F61">
        <f t="shared" si="12"/>
        <v>6</v>
      </c>
      <c r="G61" s="15">
        <f t="shared" si="13"/>
        <v>0</v>
      </c>
    </row>
    <row r="62" spans="1:7">
      <c r="A62">
        <f t="shared" si="45"/>
        <v>0.11499999999999998</v>
      </c>
      <c r="B62" s="17">
        <f t="shared" si="43"/>
        <v>0.12499999999999997</v>
      </c>
      <c r="C62" s="17">
        <f t="shared" si="44"/>
        <v>2.2949999999999999</v>
      </c>
      <c r="D62" s="17">
        <f t="shared" si="42"/>
        <v>2.3050000000000002</v>
      </c>
      <c r="E62">
        <f t="shared" si="41"/>
        <v>2.2999999999999998</v>
      </c>
      <c r="F62">
        <f t="shared" si="12"/>
        <v>0</v>
      </c>
      <c r="G62" s="15">
        <f t="shared" si="13"/>
        <v>0</v>
      </c>
    </row>
    <row r="63" spans="1:7">
      <c r="A63">
        <f t="shared" si="45"/>
        <v>0.12499999999999997</v>
      </c>
      <c r="B63" s="17">
        <f t="shared" si="43"/>
        <v>0.13499999999999998</v>
      </c>
      <c r="C63" s="17">
        <f t="shared" si="44"/>
        <v>2.3050000000000002</v>
      </c>
      <c r="D63" s="17">
        <f t="shared" si="42"/>
        <v>2.3149999999999999</v>
      </c>
      <c r="E63">
        <f t="shared" si="41"/>
        <v>2.31</v>
      </c>
      <c r="F63">
        <f t="shared" si="12"/>
        <v>0</v>
      </c>
      <c r="G63" s="15">
        <f t="shared" si="13"/>
        <v>0</v>
      </c>
    </row>
    <row r="64" spans="1:7">
      <c r="A64">
        <f t="shared" si="45"/>
        <v>0.13499999999999998</v>
      </c>
      <c r="B64" s="17">
        <f t="shared" si="43"/>
        <v>0.14499999999999999</v>
      </c>
      <c r="C64" s="17">
        <f t="shared" si="44"/>
        <v>2.3149999999999999</v>
      </c>
      <c r="D64" s="17">
        <f t="shared" si="42"/>
        <v>2.3250000000000002</v>
      </c>
      <c r="E64">
        <f t="shared" si="41"/>
        <v>2.3200000000000003</v>
      </c>
      <c r="F64">
        <f t="shared" si="12"/>
        <v>0</v>
      </c>
      <c r="G64" s="15">
        <f t="shared" si="13"/>
        <v>0</v>
      </c>
    </row>
    <row r="65" spans="1:7">
      <c r="A65">
        <f t="shared" si="45"/>
        <v>0.14499999999999999</v>
      </c>
      <c r="B65" s="17">
        <f t="shared" si="43"/>
        <v>0.155</v>
      </c>
      <c r="C65" s="17">
        <f t="shared" si="44"/>
        <v>2.3250000000000002</v>
      </c>
      <c r="D65" s="17">
        <f t="shared" si="42"/>
        <v>2.335</v>
      </c>
      <c r="E65">
        <f t="shared" si="41"/>
        <v>2.33</v>
      </c>
      <c r="F65">
        <f t="shared" si="12"/>
        <v>0</v>
      </c>
      <c r="G65" s="15">
        <f t="shared" si="13"/>
        <v>0</v>
      </c>
    </row>
    <row r="66" spans="1:7">
      <c r="A66">
        <f t="shared" si="45"/>
        <v>0.155</v>
      </c>
      <c r="B66" s="17">
        <f t="shared" si="43"/>
        <v>0.16500000000000001</v>
      </c>
      <c r="C66" s="17">
        <f t="shared" si="44"/>
        <v>2.335</v>
      </c>
      <c r="D66" s="17">
        <f t="shared" si="42"/>
        <v>2.3450000000000002</v>
      </c>
      <c r="E66">
        <f t="shared" si="41"/>
        <v>2.34</v>
      </c>
      <c r="F66">
        <f t="shared" si="12"/>
        <v>1</v>
      </c>
      <c r="G66" s="15">
        <f t="shared" si="13"/>
        <v>0</v>
      </c>
    </row>
    <row r="67" spans="1:7">
      <c r="A67">
        <f t="shared" si="45"/>
        <v>0.16500000000000001</v>
      </c>
      <c r="B67" s="17">
        <f t="shared" si="43"/>
        <v>0.17500000000000002</v>
      </c>
      <c r="C67" s="17">
        <f t="shared" si="44"/>
        <v>2.3450000000000002</v>
      </c>
      <c r="D67" s="17">
        <f t="shared" si="42"/>
        <v>2.355</v>
      </c>
      <c r="E67">
        <f t="shared" si="41"/>
        <v>2.35</v>
      </c>
      <c r="F67">
        <f t="shared" si="12"/>
        <v>0</v>
      </c>
      <c r="G67" s="15">
        <f t="shared" si="13"/>
        <v>0</v>
      </c>
    </row>
    <row r="68" spans="1:7">
      <c r="A68">
        <f t="shared" si="45"/>
        <v>0.17500000000000002</v>
      </c>
      <c r="B68" s="17">
        <f t="shared" ref="B68:B70" si="46">B67+0.01</f>
        <v>0.18500000000000003</v>
      </c>
      <c r="C68" s="17">
        <f t="shared" ref="C68:C73" si="47">$C$15+A68</f>
        <v>2.355</v>
      </c>
      <c r="D68" s="17">
        <f t="shared" ref="D68:D73" si="48">$C$15+B68</f>
        <v>2.3650000000000002</v>
      </c>
      <c r="E68">
        <f t="shared" ref="E68:E73" si="49">(C68+D68)/2</f>
        <v>2.3600000000000003</v>
      </c>
      <c r="F68">
        <f t="shared" si="12"/>
        <v>0</v>
      </c>
      <c r="G68" s="15">
        <f t="shared" si="13"/>
        <v>0</v>
      </c>
    </row>
    <row r="69" spans="1:7">
      <c r="A69">
        <f t="shared" si="45"/>
        <v>0.18500000000000003</v>
      </c>
      <c r="B69" s="17">
        <f t="shared" si="46"/>
        <v>0.19500000000000003</v>
      </c>
      <c r="C69" s="17">
        <f t="shared" si="47"/>
        <v>2.3650000000000002</v>
      </c>
      <c r="D69" s="17">
        <f t="shared" si="48"/>
        <v>2.375</v>
      </c>
      <c r="E69">
        <f t="shared" si="49"/>
        <v>2.37</v>
      </c>
      <c r="F69">
        <f t="shared" si="12"/>
        <v>0</v>
      </c>
      <c r="G69" s="15">
        <f t="shared" si="13"/>
        <v>0</v>
      </c>
    </row>
    <row r="70" spans="1:7">
      <c r="A70">
        <f t="shared" si="45"/>
        <v>0.19500000000000003</v>
      </c>
      <c r="B70" s="17">
        <f t="shared" si="46"/>
        <v>0.20500000000000004</v>
      </c>
      <c r="C70" s="17">
        <f t="shared" si="47"/>
        <v>2.375</v>
      </c>
      <c r="D70" s="17">
        <f t="shared" si="48"/>
        <v>2.3850000000000002</v>
      </c>
      <c r="E70">
        <f t="shared" si="49"/>
        <v>2.38</v>
      </c>
      <c r="F70">
        <f t="shared" si="12"/>
        <v>0</v>
      </c>
      <c r="G70" s="15">
        <f t="shared" si="13"/>
        <v>0</v>
      </c>
    </row>
    <row r="71" spans="1:7">
      <c r="A71">
        <f t="shared" ref="A71:A79" si="50">B70</f>
        <v>0.20500000000000004</v>
      </c>
      <c r="B71" s="17">
        <f t="shared" ref="B71:B82" si="51">B70+0.01</f>
        <v>0.21500000000000005</v>
      </c>
      <c r="C71" s="17">
        <f t="shared" si="47"/>
        <v>2.3850000000000002</v>
      </c>
      <c r="D71" s="17">
        <f t="shared" si="48"/>
        <v>2.395</v>
      </c>
      <c r="E71">
        <f t="shared" si="49"/>
        <v>2.39</v>
      </c>
      <c r="F71">
        <f t="shared" si="12"/>
        <v>0</v>
      </c>
      <c r="G71" s="15">
        <f t="shared" si="13"/>
        <v>0</v>
      </c>
    </row>
    <row r="72" spans="1:7">
      <c r="A72">
        <f t="shared" si="50"/>
        <v>0.21500000000000005</v>
      </c>
      <c r="B72" s="17">
        <f t="shared" si="51"/>
        <v>0.22500000000000006</v>
      </c>
      <c r="C72" s="17">
        <f t="shared" si="47"/>
        <v>2.395</v>
      </c>
      <c r="D72" s="17">
        <f t="shared" si="48"/>
        <v>2.4050000000000002</v>
      </c>
      <c r="E72">
        <f t="shared" si="49"/>
        <v>2.4000000000000004</v>
      </c>
      <c r="F72">
        <f t="shared" si="12"/>
        <v>0</v>
      </c>
      <c r="G72" s="15">
        <f t="shared" si="13"/>
        <v>0</v>
      </c>
    </row>
    <row r="73" spans="1:7">
      <c r="A73">
        <f t="shared" si="50"/>
        <v>0.22500000000000006</v>
      </c>
      <c r="B73" s="17">
        <f t="shared" si="51"/>
        <v>0.23500000000000007</v>
      </c>
      <c r="C73" s="17">
        <f t="shared" si="47"/>
        <v>2.4050000000000002</v>
      </c>
      <c r="D73" s="17">
        <f t="shared" si="48"/>
        <v>2.415</v>
      </c>
      <c r="E73">
        <f t="shared" si="49"/>
        <v>2.41</v>
      </c>
      <c r="F73">
        <f t="shared" si="12"/>
        <v>0</v>
      </c>
      <c r="G73" s="15">
        <f t="shared" si="13"/>
        <v>0</v>
      </c>
    </row>
    <row r="74" spans="1:7">
      <c r="A74">
        <f t="shared" si="50"/>
        <v>0.23500000000000007</v>
      </c>
      <c r="B74" s="17">
        <f t="shared" si="51"/>
        <v>0.24500000000000008</v>
      </c>
      <c r="C74" s="17">
        <f t="shared" ref="C74" si="52">$C$15+A74</f>
        <v>2.415</v>
      </c>
      <c r="D74" s="17">
        <f t="shared" ref="D74" si="53">$C$15+B74</f>
        <v>2.4250000000000003</v>
      </c>
      <c r="E74">
        <f t="shared" ref="E74" si="54">(C74+D74)/2</f>
        <v>2.42</v>
      </c>
      <c r="F74">
        <f t="shared" si="12"/>
        <v>0</v>
      </c>
      <c r="G74" s="15">
        <f t="shared" si="13"/>
        <v>0</v>
      </c>
    </row>
    <row r="75" spans="1:7">
      <c r="A75">
        <f t="shared" si="50"/>
        <v>0.24500000000000008</v>
      </c>
      <c r="B75" s="17">
        <f t="shared" si="51"/>
        <v>0.25500000000000006</v>
      </c>
      <c r="C75" s="17">
        <f t="shared" ref="C75:C76" si="55">$C$15+A75</f>
        <v>2.4250000000000003</v>
      </c>
      <c r="D75" s="17">
        <f t="shared" ref="D75:D76" si="56">$C$15+B75</f>
        <v>2.4350000000000001</v>
      </c>
      <c r="E75">
        <f t="shared" ref="E75:E76" si="57">(C75+D75)/2</f>
        <v>2.4300000000000002</v>
      </c>
      <c r="F75">
        <f t="shared" si="12"/>
        <v>0</v>
      </c>
      <c r="G75" s="15">
        <f t="shared" si="13"/>
        <v>0</v>
      </c>
    </row>
    <row r="76" spans="1:7">
      <c r="A76">
        <f t="shared" si="50"/>
        <v>0.25500000000000006</v>
      </c>
      <c r="B76" s="17">
        <f t="shared" si="51"/>
        <v>0.26500000000000007</v>
      </c>
      <c r="C76" s="17">
        <f t="shared" si="55"/>
        <v>2.4350000000000001</v>
      </c>
      <c r="D76" s="17">
        <f t="shared" si="56"/>
        <v>2.4450000000000003</v>
      </c>
      <c r="E76">
        <f t="shared" si="57"/>
        <v>2.4400000000000004</v>
      </c>
      <c r="F76">
        <f t="shared" si="12"/>
        <v>0</v>
      </c>
      <c r="G76" s="15">
        <f t="shared" si="13"/>
        <v>0</v>
      </c>
    </row>
    <row r="77" spans="1:7">
      <c r="A77">
        <f t="shared" si="50"/>
        <v>0.26500000000000007</v>
      </c>
      <c r="B77" s="17">
        <f t="shared" si="51"/>
        <v>0.27500000000000008</v>
      </c>
      <c r="C77" s="17">
        <f t="shared" ref="C77:C79" si="58">$C$15+A77</f>
        <v>2.4450000000000003</v>
      </c>
      <c r="D77" s="17">
        <f t="shared" ref="D77:D79" si="59">$C$15+B77</f>
        <v>2.4550000000000001</v>
      </c>
      <c r="E77">
        <f t="shared" ref="E77:E79" si="60">(C77+D77)/2</f>
        <v>2.4500000000000002</v>
      </c>
      <c r="F77">
        <f t="shared" si="12"/>
        <v>0</v>
      </c>
      <c r="G77" s="15">
        <f t="shared" si="13"/>
        <v>0</v>
      </c>
    </row>
    <row r="78" spans="1:7">
      <c r="A78">
        <f t="shared" si="50"/>
        <v>0.27500000000000008</v>
      </c>
      <c r="B78" s="17">
        <f t="shared" si="51"/>
        <v>0.28500000000000009</v>
      </c>
      <c r="C78" s="17">
        <f t="shared" si="58"/>
        <v>2.4550000000000001</v>
      </c>
      <c r="D78" s="17">
        <f t="shared" si="59"/>
        <v>2.4650000000000003</v>
      </c>
      <c r="E78">
        <f t="shared" si="60"/>
        <v>2.46</v>
      </c>
      <c r="F78">
        <f t="shared" si="12"/>
        <v>0</v>
      </c>
      <c r="G78" s="15">
        <f t="shared" si="13"/>
        <v>0</v>
      </c>
    </row>
    <row r="79" spans="1:7">
      <c r="A79">
        <f t="shared" si="50"/>
        <v>0.28500000000000009</v>
      </c>
      <c r="B79" s="17">
        <f t="shared" si="51"/>
        <v>0.2950000000000001</v>
      </c>
      <c r="C79" s="17">
        <f t="shared" si="58"/>
        <v>2.4650000000000003</v>
      </c>
      <c r="D79" s="17">
        <f t="shared" si="59"/>
        <v>2.4750000000000001</v>
      </c>
      <c r="E79">
        <f t="shared" si="60"/>
        <v>2.4700000000000002</v>
      </c>
      <c r="F79">
        <f t="shared" si="12"/>
        <v>0</v>
      </c>
      <c r="G79" s="15">
        <f t="shared" si="13"/>
        <v>0</v>
      </c>
    </row>
    <row r="80" spans="1:7">
      <c r="A80">
        <f t="shared" ref="A80" si="61">B79</f>
        <v>0.2950000000000001</v>
      </c>
      <c r="B80" s="17">
        <f t="shared" si="51"/>
        <v>0.3050000000000001</v>
      </c>
      <c r="C80" s="17">
        <f t="shared" ref="C80" si="62">$C$15+A80</f>
        <v>2.4750000000000001</v>
      </c>
      <c r="D80" s="17">
        <f t="shared" ref="D80" si="63">$C$15+B80</f>
        <v>2.4850000000000003</v>
      </c>
      <c r="E80">
        <f t="shared" ref="E80" si="64">(C80+D80)/2</f>
        <v>2.4800000000000004</v>
      </c>
      <c r="F80">
        <f t="shared" si="12"/>
        <v>0</v>
      </c>
      <c r="G80" s="15">
        <f t="shared" si="13"/>
        <v>0</v>
      </c>
    </row>
    <row r="81" spans="1:7">
      <c r="A81">
        <f t="shared" ref="A81:A82" si="65">B80</f>
        <v>0.3050000000000001</v>
      </c>
      <c r="B81" s="17">
        <f t="shared" si="51"/>
        <v>0.31500000000000011</v>
      </c>
      <c r="C81" s="17">
        <f t="shared" ref="C81:C82" si="66">$C$15+A81</f>
        <v>2.4850000000000003</v>
      </c>
      <c r="D81" s="17">
        <f t="shared" ref="D81:D82" si="67">$C$15+B81</f>
        <v>2.4950000000000001</v>
      </c>
      <c r="E81">
        <f t="shared" ref="E81:E82" si="68">(C81+D81)/2</f>
        <v>2.4900000000000002</v>
      </c>
      <c r="F81">
        <f t="shared" si="12"/>
        <v>1</v>
      </c>
      <c r="G81" s="15">
        <f t="shared" si="13"/>
        <v>0</v>
      </c>
    </row>
    <row r="82" spans="1:7">
      <c r="A82">
        <f t="shared" si="65"/>
        <v>0.31500000000000011</v>
      </c>
      <c r="B82" s="17">
        <f t="shared" si="51"/>
        <v>0.32500000000000012</v>
      </c>
      <c r="C82" s="17">
        <f t="shared" si="66"/>
        <v>2.4950000000000001</v>
      </c>
      <c r="D82" s="17">
        <f t="shared" si="67"/>
        <v>2.5050000000000003</v>
      </c>
      <c r="E82">
        <f t="shared" si="68"/>
        <v>2.5</v>
      </c>
      <c r="F82">
        <f t="shared" si="12"/>
        <v>0</v>
      </c>
      <c r="G82" s="15">
        <f t="shared" si="13"/>
        <v>0</v>
      </c>
    </row>
    <row r="83" spans="1:7">
      <c r="B83" s="17"/>
      <c r="C83" s="17"/>
      <c r="D83" s="17"/>
      <c r="G83" s="15"/>
    </row>
    <row r="84" spans="1:7">
      <c r="F84">
        <f>SUM(F22:F82)</f>
        <v>110</v>
      </c>
      <c r="G84" s="16">
        <f>SUM(G22:G79)</f>
        <v>11</v>
      </c>
    </row>
    <row r="87" spans="1:7">
      <c r="D87" s="1"/>
    </row>
    <row r="88" spans="1:7">
      <c r="B88" s="15"/>
      <c r="D88" s="1"/>
    </row>
    <row r="89" spans="1:7">
      <c r="B89" s="15"/>
      <c r="D89" s="1"/>
    </row>
    <row r="90" spans="1:7">
      <c r="B90" s="15"/>
      <c r="D90" s="1"/>
    </row>
    <row r="91" spans="1:7">
      <c r="B91" s="15"/>
      <c r="D91" s="1"/>
    </row>
    <row r="92" spans="1:7">
      <c r="B92" s="15"/>
      <c r="D92" s="1"/>
    </row>
    <row r="93" spans="1:7">
      <c r="A93" s="16"/>
      <c r="D93" s="1"/>
    </row>
    <row r="94" spans="1:7">
      <c r="D94" s="1"/>
    </row>
    <row r="95" spans="1:7">
      <c r="D95" s="1"/>
    </row>
    <row r="96" spans="1:7">
      <c r="D96" s="1"/>
    </row>
    <row r="97" spans="1:4">
      <c r="D97" s="1"/>
    </row>
    <row r="98" spans="1:4">
      <c r="D98" s="1"/>
    </row>
    <row r="99" spans="1:4">
      <c r="D99" s="1"/>
    </row>
    <row r="102" spans="1:4">
      <c r="D102" s="1"/>
    </row>
    <row r="103" spans="1:4">
      <c r="B103" s="15"/>
      <c r="D103" s="1"/>
    </row>
    <row r="104" spans="1:4">
      <c r="B104" s="15"/>
      <c r="D104" s="1"/>
    </row>
    <row r="105" spans="1:4">
      <c r="B105" s="15"/>
      <c r="D105" s="1"/>
    </row>
    <row r="106" spans="1:4">
      <c r="B106" s="15"/>
      <c r="D106" s="1"/>
    </row>
    <row r="107" spans="1:4">
      <c r="B107" s="15"/>
      <c r="D107" s="1"/>
    </row>
    <row r="108" spans="1:4">
      <c r="A108" s="16"/>
      <c r="D108" s="1"/>
    </row>
    <row r="109" spans="1:4">
      <c r="D109" s="1"/>
    </row>
    <row r="110" spans="1:4">
      <c r="D110" s="1"/>
    </row>
    <row r="111" spans="1:4">
      <c r="D111" s="1"/>
    </row>
    <row r="112" spans="1:4">
      <c r="D112" s="1"/>
    </row>
    <row r="113" spans="4:4">
      <c r="D113" s="1"/>
    </row>
    <row r="114" spans="4:4">
      <c r="D114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studente x studet</vt:lpstr>
      <vt:lpstr>tutti gli studenti</vt:lpstr>
      <vt:lpstr>Sheet2</vt:lpstr>
      <vt:lpstr>Sheet3</vt:lpstr>
      <vt:lpstr>'studente x studet'!M_3</vt:lpstr>
      <vt:lpstr>M_3</vt:lpstr>
      <vt:lpstr>'studente x studet'!S_2</vt:lpstr>
      <vt:lpstr>S_2</vt:lpstr>
      <vt:lpstr>'studente x studet'!S_3</vt:lpstr>
      <vt:lpstr>S_3</vt:lpstr>
      <vt:lpstr>'studente x studet'!X_M2</vt:lpstr>
      <vt:lpstr>X_M2</vt:lpstr>
    </vt:vector>
  </TitlesOfParts>
  <Company>INFN - Sezione di Ferrara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</dc:creator>
  <cp:lastModifiedBy>ciullo</cp:lastModifiedBy>
  <cp:lastPrinted>2012-10-17T11:19:03Z</cp:lastPrinted>
  <dcterms:created xsi:type="dcterms:W3CDTF">2012-10-17T11:08:48Z</dcterms:created>
  <dcterms:modified xsi:type="dcterms:W3CDTF">2012-10-18T13:35:57Z</dcterms:modified>
</cp:coreProperties>
</file>