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useppe\Desktop\PAS\dati\"/>
    </mc:Choice>
  </mc:AlternateContent>
  <bookViews>
    <workbookView xWindow="360" yWindow="96" windowWidth="14352" windowHeight="5736"/>
  </bookViews>
  <sheets>
    <sheet name="misure 4 " sheetId="9" r:id="rId1"/>
  </sheets>
  <definedNames>
    <definedName name="Delta" localSheetId="0">'misure 4 '!$G$27</definedName>
    <definedName name="Delta">#REF!</definedName>
    <definedName name="N">'misure 4 '!$A$24</definedName>
    <definedName name="sumx" localSheetId="0">'misure 4 '!$M$26</definedName>
    <definedName name="sumx">#REF!</definedName>
    <definedName name="sumxq" localSheetId="0">'misure 4 '!$O$26</definedName>
    <definedName name="sumxq">#REF!</definedName>
  </definedNames>
  <calcPr calcId="152511"/>
</workbook>
</file>

<file path=xl/calcChain.xml><?xml version="1.0" encoding="utf-8"?>
<calcChain xmlns="http://schemas.openxmlformats.org/spreadsheetml/2006/main">
  <c r="D4" i="9" l="1"/>
  <c r="J23" i="9" l="1"/>
  <c r="L23" i="9" s="1"/>
  <c r="M23" i="9" s="1"/>
  <c r="J24" i="9"/>
  <c r="I23" i="9"/>
  <c r="H4" i="9"/>
  <c r="A4" i="9"/>
  <c r="A5" i="9" s="1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I24" i="9"/>
  <c r="J22" i="9"/>
  <c r="I22" i="9"/>
  <c r="J21" i="9"/>
  <c r="I21" i="9"/>
  <c r="J20" i="9"/>
  <c r="I20" i="9"/>
  <c r="J19" i="9"/>
  <c r="I19" i="9"/>
  <c r="J18" i="9"/>
  <c r="I18" i="9"/>
  <c r="J17" i="9"/>
  <c r="I17" i="9"/>
  <c r="J16" i="9"/>
  <c r="I16" i="9"/>
  <c r="J15" i="9"/>
  <c r="I15" i="9"/>
  <c r="J14" i="9"/>
  <c r="I14" i="9"/>
  <c r="J13" i="9"/>
  <c r="I13" i="9"/>
  <c r="J12" i="9"/>
  <c r="I12" i="9"/>
  <c r="J11" i="9"/>
  <c r="I11" i="9"/>
  <c r="J10" i="9"/>
  <c r="I10" i="9"/>
  <c r="J9" i="9"/>
  <c r="I9" i="9"/>
  <c r="J8" i="9"/>
  <c r="I8" i="9"/>
  <c r="J7" i="9"/>
  <c r="I7" i="9"/>
  <c r="J6" i="9"/>
  <c r="I6" i="9"/>
  <c r="J5" i="9"/>
  <c r="I5" i="9"/>
  <c r="J4" i="9"/>
  <c r="I4" i="9"/>
  <c r="G5" i="9"/>
  <c r="H5" i="9" s="1"/>
  <c r="C4" i="9"/>
  <c r="C5" i="9" s="1"/>
  <c r="C6" i="9" s="1"/>
  <c r="C7" i="9" s="1"/>
  <c r="C8" i="9" s="1"/>
  <c r="C9" i="9" s="1"/>
  <c r="C10" i="9" s="1"/>
  <c r="C11" i="9" s="1"/>
  <c r="C12" i="9" s="1"/>
  <c r="C13" i="9" s="1"/>
  <c r="C14" i="9" s="1"/>
  <c r="C15" i="9" s="1"/>
  <c r="C16" i="9" s="1"/>
  <c r="C17" i="9" s="1"/>
  <c r="C18" i="9" s="1"/>
  <c r="C19" i="9" s="1"/>
  <c r="C20" i="9" s="1"/>
  <c r="C21" i="9" s="1"/>
  <c r="C22" i="9" s="1"/>
  <c r="C23" i="9" s="1"/>
  <c r="C24" i="9" s="1"/>
  <c r="K24" i="9"/>
  <c r="L4" i="9" l="1"/>
  <c r="M4" i="9" s="1"/>
  <c r="K23" i="9"/>
  <c r="D6" i="9"/>
  <c r="L6" i="9" s="1"/>
  <c r="M6" i="9" s="1"/>
  <c r="D8" i="9"/>
  <c r="L8" i="9" s="1"/>
  <c r="M8" i="9" s="1"/>
  <c r="D10" i="9"/>
  <c r="L10" i="9" s="1"/>
  <c r="M10" i="9" s="1"/>
  <c r="D12" i="9"/>
  <c r="L12" i="9" s="1"/>
  <c r="M12" i="9" s="1"/>
  <c r="D14" i="9"/>
  <c r="L14" i="9" s="1"/>
  <c r="M14" i="9" s="1"/>
  <c r="D16" i="9"/>
  <c r="L16" i="9" s="1"/>
  <c r="M16" i="9" s="1"/>
  <c r="D18" i="9"/>
  <c r="L18" i="9" s="1"/>
  <c r="M18" i="9" s="1"/>
  <c r="D20" i="9"/>
  <c r="L20" i="9" s="1"/>
  <c r="M20" i="9" s="1"/>
  <c r="D22" i="9"/>
  <c r="L24" i="9"/>
  <c r="M24" i="9" s="1"/>
  <c r="D5" i="9"/>
  <c r="L5" i="9" s="1"/>
  <c r="M5" i="9" s="1"/>
  <c r="D7" i="9"/>
  <c r="L7" i="9" s="1"/>
  <c r="M7" i="9" s="1"/>
  <c r="D9" i="9"/>
  <c r="L9" i="9" s="1"/>
  <c r="M9" i="9" s="1"/>
  <c r="D11" i="9"/>
  <c r="L11" i="9" s="1"/>
  <c r="M11" i="9" s="1"/>
  <c r="D13" i="9"/>
  <c r="L13" i="9" s="1"/>
  <c r="M13" i="9" s="1"/>
  <c r="D15" i="9"/>
  <c r="L15" i="9" s="1"/>
  <c r="M15" i="9" s="1"/>
  <c r="D17" i="9"/>
  <c r="L17" i="9" s="1"/>
  <c r="M17" i="9" s="1"/>
  <c r="D19" i="9"/>
  <c r="L19" i="9" s="1"/>
  <c r="M19" i="9" s="1"/>
  <c r="D21" i="9"/>
  <c r="L21" i="9" s="1"/>
  <c r="M21" i="9" s="1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K7" i="9"/>
  <c r="K6" i="9"/>
  <c r="K5" i="9"/>
  <c r="G6" i="9"/>
  <c r="H6" i="9" s="1"/>
  <c r="L22" i="9"/>
  <c r="M22" i="9" s="1"/>
  <c r="K4" i="9"/>
  <c r="G7" i="9" l="1"/>
  <c r="H7" i="9" s="1"/>
  <c r="G8" i="9" l="1"/>
  <c r="H8" i="9" s="1"/>
  <c r="G9" i="9" l="1"/>
  <c r="H9" i="9" s="1"/>
  <c r="G10" i="9" l="1"/>
  <c r="H10" i="9" s="1"/>
  <c r="G11" i="9" l="1"/>
  <c r="H11" i="9" s="1"/>
  <c r="G12" i="9" l="1"/>
  <c r="H12" i="9" s="1"/>
  <c r="G13" i="9" l="1"/>
  <c r="H13" i="9" s="1"/>
  <c r="G14" i="9" l="1"/>
  <c r="H14" i="9" s="1"/>
  <c r="G15" i="9" l="1"/>
  <c r="H15" i="9" s="1"/>
  <c r="G16" i="9" l="1"/>
  <c r="H16" i="9" s="1"/>
  <c r="G17" i="9" l="1"/>
  <c r="H17" i="9" s="1"/>
  <c r="G18" i="9" l="1"/>
  <c r="H18" i="9" s="1"/>
  <c r="G19" i="9" l="1"/>
  <c r="H19" i="9" s="1"/>
  <c r="G20" i="9" l="1"/>
  <c r="H20" i="9" s="1"/>
  <c r="G21" i="9" l="1"/>
  <c r="G22" i="9" l="1"/>
  <c r="H21" i="9"/>
  <c r="G23" i="9" l="1"/>
  <c r="H22" i="9"/>
  <c r="G24" i="9" l="1"/>
  <c r="H24" i="9" s="1"/>
  <c r="H23" i="9"/>
</calcChain>
</file>

<file path=xl/sharedStrings.xml><?xml version="1.0" encoding="utf-8"?>
<sst xmlns="http://schemas.openxmlformats.org/spreadsheetml/2006/main" count="11" uniqueCount="9">
  <si>
    <t>V</t>
  </si>
  <si>
    <t>I</t>
  </si>
  <si>
    <t>t</t>
  </si>
  <si>
    <t>T</t>
  </si>
  <si>
    <t>Q</t>
  </si>
  <si>
    <t>P</t>
  </si>
  <si>
    <r>
      <rPr>
        <i/>
        <sz val="11"/>
        <color theme="1"/>
        <rFont val="Symbol"/>
        <family val="1"/>
        <charset val="2"/>
      </rPr>
      <t>D</t>
    </r>
    <r>
      <rPr>
        <i/>
        <sz val="11"/>
        <color theme="1"/>
        <rFont val="Calibri"/>
        <family val="2"/>
        <scheme val="minor"/>
      </rPr>
      <t>T</t>
    </r>
  </si>
  <si>
    <t>y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</si>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</sst>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00E+00"/>
  </numFmts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1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1" fontId="0" fillId="0" borderId="0" xfId="0" applyNumberFormat="1"/>
    <xf numFmtId="165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Alignment="1">
      <alignment horizontal="right"/>
    </xf>
    <xf numFmtId="2" fontId="0" fillId="0" borderId="0" xfId="0" applyNumberForma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0"/>
            <c:dispEq val="1"/>
            <c:trendlineLbl>
              <c:layout/>
              <c:numFmt formatCode="0.000E+00" sourceLinked="0"/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'misure 4 '!$I$4:$I$24</c:f>
                <c:numCache>
                  <c:formatCode>General</c:formatCode>
                  <c:ptCount val="21"/>
                  <c:pt idx="0">
                    <c:v>0.05</c:v>
                  </c:pt>
                  <c:pt idx="1">
                    <c:v>0.05</c:v>
                  </c:pt>
                  <c:pt idx="2">
                    <c:v>0.05</c:v>
                  </c:pt>
                  <c:pt idx="3">
                    <c:v>0.05</c:v>
                  </c:pt>
                  <c:pt idx="4">
                    <c:v>0.05</c:v>
                  </c:pt>
                  <c:pt idx="5">
                    <c:v>0.05</c:v>
                  </c:pt>
                  <c:pt idx="6">
                    <c:v>0.05</c:v>
                  </c:pt>
                  <c:pt idx="7">
                    <c:v>0.05</c:v>
                  </c:pt>
                  <c:pt idx="8">
                    <c:v>0.05</c:v>
                  </c:pt>
                  <c:pt idx="9">
                    <c:v>0.05</c:v>
                  </c:pt>
                  <c:pt idx="10">
                    <c:v>0.05</c:v>
                  </c:pt>
                  <c:pt idx="11">
                    <c:v>0.05</c:v>
                  </c:pt>
                  <c:pt idx="12">
                    <c:v>0.05</c:v>
                  </c:pt>
                  <c:pt idx="13">
                    <c:v>0.05</c:v>
                  </c:pt>
                  <c:pt idx="14">
                    <c:v>0.05</c:v>
                  </c:pt>
                  <c:pt idx="15">
                    <c:v>0.05</c:v>
                  </c:pt>
                  <c:pt idx="16">
                    <c:v>0.05</c:v>
                  </c:pt>
                  <c:pt idx="17">
                    <c:v>0.05</c:v>
                  </c:pt>
                  <c:pt idx="18">
                    <c:v>0.05</c:v>
                  </c:pt>
                  <c:pt idx="19">
                    <c:v>0.05</c:v>
                  </c:pt>
                  <c:pt idx="20">
                    <c:v>0.05</c:v>
                  </c:pt>
                </c:numCache>
              </c:numRef>
            </c:plus>
            <c:minus>
              <c:numRef>
                <c:f>'misure 4 '!$I$4:$I$24</c:f>
                <c:numCache>
                  <c:formatCode>General</c:formatCode>
                  <c:ptCount val="21"/>
                  <c:pt idx="0">
                    <c:v>0.05</c:v>
                  </c:pt>
                  <c:pt idx="1">
                    <c:v>0.05</c:v>
                  </c:pt>
                  <c:pt idx="2">
                    <c:v>0.05</c:v>
                  </c:pt>
                  <c:pt idx="3">
                    <c:v>0.05</c:v>
                  </c:pt>
                  <c:pt idx="4">
                    <c:v>0.05</c:v>
                  </c:pt>
                  <c:pt idx="5">
                    <c:v>0.05</c:v>
                  </c:pt>
                  <c:pt idx="6">
                    <c:v>0.05</c:v>
                  </c:pt>
                  <c:pt idx="7">
                    <c:v>0.05</c:v>
                  </c:pt>
                  <c:pt idx="8">
                    <c:v>0.05</c:v>
                  </c:pt>
                  <c:pt idx="9">
                    <c:v>0.05</c:v>
                  </c:pt>
                  <c:pt idx="10">
                    <c:v>0.05</c:v>
                  </c:pt>
                  <c:pt idx="11">
                    <c:v>0.05</c:v>
                  </c:pt>
                  <c:pt idx="12">
                    <c:v>0.05</c:v>
                  </c:pt>
                  <c:pt idx="13">
                    <c:v>0.05</c:v>
                  </c:pt>
                  <c:pt idx="14">
                    <c:v>0.05</c:v>
                  </c:pt>
                  <c:pt idx="15">
                    <c:v>0.05</c:v>
                  </c:pt>
                  <c:pt idx="16">
                    <c:v>0.05</c:v>
                  </c:pt>
                  <c:pt idx="17">
                    <c:v>0.05</c:v>
                  </c:pt>
                  <c:pt idx="18">
                    <c:v>0.05</c:v>
                  </c:pt>
                  <c:pt idx="19">
                    <c:v>0.05</c:v>
                  </c:pt>
                  <c:pt idx="20">
                    <c:v>0.05</c:v>
                  </c:pt>
                </c:numCache>
              </c:numRef>
            </c:minus>
          </c:errBars>
          <c:xVal>
            <c:numRef>
              <c:f>'misure 4 '!$K$4:$K$24</c:f>
              <c:numCache>
                <c:formatCode>General</c:formatCode>
                <c:ptCount val="21"/>
                <c:pt idx="0">
                  <c:v>0</c:v>
                </c:pt>
                <c:pt idx="1">
                  <c:v>206.09433000000001</c:v>
                </c:pt>
                <c:pt idx="2">
                  <c:v>428.04207000000002</c:v>
                </c:pt>
                <c:pt idx="3">
                  <c:v>634.13639999999998</c:v>
                </c:pt>
                <c:pt idx="4">
                  <c:v>903.64436999999998</c:v>
                </c:pt>
                <c:pt idx="5">
                  <c:v>1141.44552</c:v>
                </c:pt>
                <c:pt idx="6">
                  <c:v>1299.9796200000001</c:v>
                </c:pt>
                <c:pt idx="7">
                  <c:v>1490.22054</c:v>
                </c:pt>
                <c:pt idx="8">
                  <c:v>1886.5557900000001</c:v>
                </c:pt>
                <c:pt idx="9">
                  <c:v>2076.7967100000001</c:v>
                </c:pt>
                <c:pt idx="10">
                  <c:v>2282.89104</c:v>
                </c:pt>
                <c:pt idx="11">
                  <c:v>2473.1319600000002</c:v>
                </c:pt>
                <c:pt idx="12">
                  <c:v>2663.3728799999999</c:v>
                </c:pt>
                <c:pt idx="13">
                  <c:v>2964.5876699999999</c:v>
                </c:pt>
                <c:pt idx="14">
                  <c:v>3234.09564</c:v>
                </c:pt>
                <c:pt idx="15">
                  <c:v>3456.0433800000001</c:v>
                </c:pt>
                <c:pt idx="16">
                  <c:v>3725.5513500000002</c:v>
                </c:pt>
                <c:pt idx="17">
                  <c:v>3995.0593199999998</c:v>
                </c:pt>
                <c:pt idx="18">
                  <c:v>4248.7138800000002</c:v>
                </c:pt>
                <c:pt idx="19">
                  <c:v>4518.2218499999999</c:v>
                </c:pt>
                <c:pt idx="20">
                  <c:v>4676.7559499999998</c:v>
                </c:pt>
              </c:numCache>
            </c:numRef>
          </c:xVal>
          <c:yVal>
            <c:numRef>
              <c:f>'misure 4 '!$G$4:$G$24</c:f>
              <c:numCache>
                <c:formatCode>General</c:formatCode>
                <c:ptCount val="21"/>
                <c:pt idx="0">
                  <c:v>24.2</c:v>
                </c:pt>
                <c:pt idx="1">
                  <c:v>24.3</c:v>
                </c:pt>
                <c:pt idx="2">
                  <c:v>24.400000000000002</c:v>
                </c:pt>
                <c:pt idx="3">
                  <c:v>24.500000000000004</c:v>
                </c:pt>
                <c:pt idx="4">
                  <c:v>24.600000000000005</c:v>
                </c:pt>
                <c:pt idx="5">
                  <c:v>24.700000000000006</c:v>
                </c:pt>
                <c:pt idx="6">
                  <c:v>24.800000000000008</c:v>
                </c:pt>
                <c:pt idx="7">
                  <c:v>24.900000000000009</c:v>
                </c:pt>
                <c:pt idx="8">
                  <c:v>25.000000000000011</c:v>
                </c:pt>
                <c:pt idx="9">
                  <c:v>25.100000000000012</c:v>
                </c:pt>
                <c:pt idx="10">
                  <c:v>25.200000000000014</c:v>
                </c:pt>
                <c:pt idx="11">
                  <c:v>25.300000000000015</c:v>
                </c:pt>
                <c:pt idx="12">
                  <c:v>25.400000000000016</c:v>
                </c:pt>
                <c:pt idx="13">
                  <c:v>25.500000000000018</c:v>
                </c:pt>
                <c:pt idx="14">
                  <c:v>25.600000000000019</c:v>
                </c:pt>
                <c:pt idx="15">
                  <c:v>25.700000000000021</c:v>
                </c:pt>
                <c:pt idx="16">
                  <c:v>25.800000000000022</c:v>
                </c:pt>
                <c:pt idx="17">
                  <c:v>25.900000000000023</c:v>
                </c:pt>
                <c:pt idx="18">
                  <c:v>26.000000000000025</c:v>
                </c:pt>
                <c:pt idx="19">
                  <c:v>26.100000000000026</c:v>
                </c:pt>
                <c:pt idx="20">
                  <c:v>26.200000000000028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275872"/>
        <c:axId val="104275248"/>
      </c:scatterChart>
      <c:valAx>
        <c:axId val="104275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4275248"/>
        <c:crosses val="autoZero"/>
        <c:crossBetween val="midCat"/>
      </c:valAx>
      <c:valAx>
        <c:axId val="1042752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427587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0</xdr:row>
      <xdr:rowOff>0</xdr:rowOff>
    </xdr:from>
    <xdr:to>
      <xdr:col>21</xdr:col>
      <xdr:colOff>542925</xdr:colOff>
      <xdr:row>24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tabSelected="1" topLeftCell="A4" workbookViewId="0">
      <selection activeCell="F12" sqref="F12"/>
    </sheetView>
  </sheetViews>
  <sheetFormatPr defaultRowHeight="14.4" x14ac:dyDescent="0.3"/>
  <cols>
    <col min="7" max="7" width="10" bestFit="1" customWidth="1"/>
    <col min="8" max="8" width="12" bestFit="1" customWidth="1"/>
    <col min="13" max="13" width="12.109375" bestFit="1" customWidth="1"/>
    <col min="14" max="14" width="9.5546875" bestFit="1" customWidth="1"/>
  </cols>
  <sheetData>
    <row r="1" spans="1:13" x14ac:dyDescent="0.3">
      <c r="I1" t="s">
        <v>7</v>
      </c>
    </row>
    <row r="2" spans="1:13" x14ac:dyDescent="0.3">
      <c r="B2" s="3" t="s">
        <v>2</v>
      </c>
      <c r="C2" s="3"/>
      <c r="D2" s="3"/>
      <c r="E2" s="3" t="s">
        <v>0</v>
      </c>
      <c r="F2" s="3" t="s">
        <v>1</v>
      </c>
      <c r="G2" s="3" t="s">
        <v>3</v>
      </c>
      <c r="H2" s="3" t="s">
        <v>6</v>
      </c>
      <c r="I2" s="3"/>
      <c r="J2" s="3" t="s">
        <v>5</v>
      </c>
      <c r="K2" s="3" t="s">
        <v>4</v>
      </c>
      <c r="L2" s="3" t="s">
        <v>4</v>
      </c>
      <c r="M2" s="3" t="s">
        <v>4</v>
      </c>
    </row>
    <row r="4" spans="1:13" x14ac:dyDescent="0.3">
      <c r="A4">
        <f>1</f>
        <v>1</v>
      </c>
      <c r="B4">
        <v>0</v>
      </c>
      <c r="C4">
        <f>1</f>
        <v>1</v>
      </c>
      <c r="D4">
        <f>B4-$B$3</f>
        <v>0</v>
      </c>
      <c r="E4">
        <v>6.57</v>
      </c>
      <c r="F4">
        <v>2.4129999999999998</v>
      </c>
      <c r="G4">
        <v>24.2</v>
      </c>
      <c r="H4">
        <f>G4-$G$4</f>
        <v>0</v>
      </c>
      <c r="I4">
        <f>0.05</f>
        <v>0.05</v>
      </c>
      <c r="J4">
        <f>E4*F4</f>
        <v>15.85341</v>
      </c>
      <c r="K4">
        <f t="shared" ref="K4:K24" si="0">J4*(B4-$B$3)</f>
        <v>0</v>
      </c>
      <c r="L4">
        <f>J4*D4</f>
        <v>0</v>
      </c>
      <c r="M4">
        <f>L4^2</f>
        <v>0</v>
      </c>
    </row>
    <row r="5" spans="1:13" x14ac:dyDescent="0.3">
      <c r="A5">
        <f>A4+1</f>
        <v>2</v>
      </c>
      <c r="B5">
        <v>13</v>
      </c>
      <c r="C5">
        <f>C4+1</f>
        <v>2</v>
      </c>
      <c r="D5">
        <f>B5-$B$3</f>
        <v>13</v>
      </c>
      <c r="E5">
        <v>6.57</v>
      </c>
      <c r="F5">
        <v>2.4129999999999998</v>
      </c>
      <c r="G5">
        <f t="shared" ref="G5:G24" si="1">G4+0.1</f>
        <v>24.3</v>
      </c>
      <c r="H5">
        <f>G5-$G$4</f>
        <v>0.10000000000000142</v>
      </c>
      <c r="I5">
        <f t="shared" ref="I5:I24" si="2">0.05</f>
        <v>0.05</v>
      </c>
      <c r="J5">
        <f t="shared" ref="J5:J24" si="3">E5*F5</f>
        <v>15.85341</v>
      </c>
      <c r="K5">
        <f t="shared" si="0"/>
        <v>206.09433000000001</v>
      </c>
      <c r="L5">
        <f t="shared" ref="L5:L21" si="4">J5*D5</f>
        <v>206.09433000000001</v>
      </c>
      <c r="M5">
        <f t="shared" ref="M5:M21" si="5">L5^2</f>
        <v>42474.872858148905</v>
      </c>
    </row>
    <row r="6" spans="1:13" x14ac:dyDescent="0.3">
      <c r="A6">
        <f t="shared" ref="A6:A24" si="6">A5+1</f>
        <v>3</v>
      </c>
      <c r="B6">
        <v>27</v>
      </c>
      <c r="C6">
        <f t="shared" ref="C6:C24" si="7">C5+1</f>
        <v>3</v>
      </c>
      <c r="D6">
        <f>B6-$B$3</f>
        <v>27</v>
      </c>
      <c r="E6">
        <v>6.57</v>
      </c>
      <c r="F6">
        <v>2.4129999999999998</v>
      </c>
      <c r="G6">
        <f t="shared" si="1"/>
        <v>24.400000000000002</v>
      </c>
      <c r="H6">
        <f t="shared" ref="H6:H24" si="8">G6-$G$4</f>
        <v>0.20000000000000284</v>
      </c>
      <c r="I6">
        <f t="shared" si="2"/>
        <v>0.05</v>
      </c>
      <c r="J6">
        <f t="shared" si="3"/>
        <v>15.85341</v>
      </c>
      <c r="K6">
        <f t="shared" si="0"/>
        <v>428.04207000000002</v>
      </c>
      <c r="L6">
        <f t="shared" si="4"/>
        <v>428.04207000000002</v>
      </c>
      <c r="M6">
        <f t="shared" si="5"/>
        <v>183220.01368988492</v>
      </c>
    </row>
    <row r="7" spans="1:13" x14ac:dyDescent="0.3">
      <c r="A7">
        <f t="shared" si="6"/>
        <v>4</v>
      </c>
      <c r="B7">
        <v>40</v>
      </c>
      <c r="C7">
        <f t="shared" si="7"/>
        <v>4</v>
      </c>
      <c r="D7">
        <f>B7-$B$3</f>
        <v>40</v>
      </c>
      <c r="E7">
        <v>6.57</v>
      </c>
      <c r="F7">
        <v>2.4129999999999998</v>
      </c>
      <c r="G7">
        <f t="shared" si="1"/>
        <v>24.500000000000004</v>
      </c>
      <c r="H7">
        <f t="shared" si="8"/>
        <v>0.30000000000000426</v>
      </c>
      <c r="I7">
        <f t="shared" si="2"/>
        <v>0.05</v>
      </c>
      <c r="J7">
        <f t="shared" si="3"/>
        <v>15.85341</v>
      </c>
      <c r="K7">
        <f t="shared" si="0"/>
        <v>634.13639999999998</v>
      </c>
      <c r="L7">
        <f t="shared" si="4"/>
        <v>634.13639999999998</v>
      </c>
      <c r="M7">
        <f t="shared" si="5"/>
        <v>402128.97380495997</v>
      </c>
    </row>
    <row r="8" spans="1:13" x14ac:dyDescent="0.3">
      <c r="A8">
        <f t="shared" si="6"/>
        <v>5</v>
      </c>
      <c r="B8">
        <v>57</v>
      </c>
      <c r="C8">
        <f t="shared" si="7"/>
        <v>5</v>
      </c>
      <c r="D8">
        <f>B8-$B$3</f>
        <v>57</v>
      </c>
      <c r="E8">
        <v>6.57</v>
      </c>
      <c r="F8">
        <v>2.4129999999999998</v>
      </c>
      <c r="G8">
        <f t="shared" si="1"/>
        <v>24.600000000000005</v>
      </c>
      <c r="H8">
        <f t="shared" si="8"/>
        <v>0.40000000000000568</v>
      </c>
      <c r="I8">
        <f t="shared" si="2"/>
        <v>0.05</v>
      </c>
      <c r="J8">
        <f t="shared" si="3"/>
        <v>15.85341</v>
      </c>
      <c r="K8">
        <f t="shared" si="0"/>
        <v>903.64436999999998</v>
      </c>
      <c r="L8">
        <f t="shared" si="4"/>
        <v>903.64436999999998</v>
      </c>
      <c r="M8">
        <f t="shared" si="5"/>
        <v>816573.14743269689</v>
      </c>
    </row>
    <row r="9" spans="1:13" x14ac:dyDescent="0.3">
      <c r="A9">
        <f t="shared" si="6"/>
        <v>6</v>
      </c>
      <c r="B9">
        <v>72</v>
      </c>
      <c r="C9">
        <f t="shared" si="7"/>
        <v>6</v>
      </c>
      <c r="D9">
        <f>B9-$B$3</f>
        <v>72</v>
      </c>
      <c r="E9">
        <v>6.57</v>
      </c>
      <c r="F9">
        <v>2.4129999999999998</v>
      </c>
      <c r="G9">
        <f t="shared" si="1"/>
        <v>24.700000000000006</v>
      </c>
      <c r="H9">
        <f t="shared" si="8"/>
        <v>0.50000000000000711</v>
      </c>
      <c r="I9">
        <f t="shared" si="2"/>
        <v>0.05</v>
      </c>
      <c r="J9">
        <f t="shared" si="3"/>
        <v>15.85341</v>
      </c>
      <c r="K9">
        <f t="shared" si="0"/>
        <v>1141.44552</v>
      </c>
      <c r="L9">
        <f t="shared" si="4"/>
        <v>1141.44552</v>
      </c>
      <c r="M9">
        <f t="shared" si="5"/>
        <v>1302897.8751280704</v>
      </c>
    </row>
    <row r="10" spans="1:13" x14ac:dyDescent="0.3">
      <c r="A10">
        <f t="shared" si="6"/>
        <v>7</v>
      </c>
      <c r="B10">
        <v>82</v>
      </c>
      <c r="C10">
        <f t="shared" si="7"/>
        <v>7</v>
      </c>
      <c r="D10">
        <f>B10-$B$3</f>
        <v>82</v>
      </c>
      <c r="E10">
        <v>6.57</v>
      </c>
      <c r="F10">
        <v>2.4129999999999998</v>
      </c>
      <c r="G10">
        <f t="shared" si="1"/>
        <v>24.800000000000008</v>
      </c>
      <c r="H10">
        <f t="shared" si="8"/>
        <v>0.60000000000000853</v>
      </c>
      <c r="I10">
        <f t="shared" si="2"/>
        <v>0.05</v>
      </c>
      <c r="J10">
        <f t="shared" si="3"/>
        <v>15.85341</v>
      </c>
      <c r="K10">
        <f t="shared" si="0"/>
        <v>1299.9796200000001</v>
      </c>
      <c r="L10">
        <f t="shared" si="4"/>
        <v>1299.9796200000001</v>
      </c>
      <c r="M10">
        <f t="shared" si="5"/>
        <v>1689947.0124153446</v>
      </c>
    </row>
    <row r="11" spans="1:13" x14ac:dyDescent="0.3">
      <c r="A11">
        <f t="shared" si="6"/>
        <v>8</v>
      </c>
      <c r="B11">
        <v>94</v>
      </c>
      <c r="C11">
        <f t="shared" si="7"/>
        <v>8</v>
      </c>
      <c r="D11">
        <f>B11-$B$3</f>
        <v>94</v>
      </c>
      <c r="E11">
        <v>6.57</v>
      </c>
      <c r="F11">
        <v>2.4129999999999998</v>
      </c>
      <c r="G11">
        <f t="shared" si="1"/>
        <v>24.900000000000009</v>
      </c>
      <c r="H11">
        <f t="shared" si="8"/>
        <v>0.70000000000000995</v>
      </c>
      <c r="I11">
        <f t="shared" si="2"/>
        <v>0.05</v>
      </c>
      <c r="J11">
        <f t="shared" si="3"/>
        <v>15.85341</v>
      </c>
      <c r="K11">
        <f t="shared" si="0"/>
        <v>1490.22054</v>
      </c>
      <c r="L11">
        <f t="shared" si="4"/>
        <v>1490.22054</v>
      </c>
      <c r="M11">
        <f t="shared" si="5"/>
        <v>2220757.2578378916</v>
      </c>
    </row>
    <row r="12" spans="1:13" x14ac:dyDescent="0.3">
      <c r="A12">
        <f t="shared" si="6"/>
        <v>9</v>
      </c>
      <c r="B12">
        <v>119</v>
      </c>
      <c r="C12">
        <f t="shared" si="7"/>
        <v>9</v>
      </c>
      <c r="D12">
        <f>B12-$B$3</f>
        <v>119</v>
      </c>
      <c r="E12">
        <v>6.57</v>
      </c>
      <c r="F12">
        <v>2.4129999999999998</v>
      </c>
      <c r="G12">
        <f t="shared" si="1"/>
        <v>25.000000000000011</v>
      </c>
      <c r="H12">
        <f t="shared" si="8"/>
        <v>0.80000000000001137</v>
      </c>
      <c r="I12">
        <f t="shared" si="2"/>
        <v>0.05</v>
      </c>
      <c r="J12">
        <f t="shared" si="3"/>
        <v>15.85341</v>
      </c>
      <c r="K12">
        <f t="shared" si="0"/>
        <v>1886.5557900000001</v>
      </c>
      <c r="L12">
        <f t="shared" si="4"/>
        <v>1886.5557900000001</v>
      </c>
      <c r="M12">
        <f t="shared" si="5"/>
        <v>3559092.7487825244</v>
      </c>
    </row>
    <row r="13" spans="1:13" x14ac:dyDescent="0.3">
      <c r="A13">
        <f t="shared" si="6"/>
        <v>10</v>
      </c>
      <c r="B13">
        <v>131</v>
      </c>
      <c r="C13">
        <f t="shared" si="7"/>
        <v>10</v>
      </c>
      <c r="D13">
        <f>B13-$B$3</f>
        <v>131</v>
      </c>
      <c r="E13">
        <v>6.57</v>
      </c>
      <c r="F13">
        <v>2.4129999999999998</v>
      </c>
      <c r="G13">
        <f t="shared" si="1"/>
        <v>25.100000000000012</v>
      </c>
      <c r="H13">
        <f t="shared" si="8"/>
        <v>0.90000000000001279</v>
      </c>
      <c r="I13">
        <f t="shared" si="2"/>
        <v>0.05</v>
      </c>
      <c r="J13">
        <f t="shared" si="3"/>
        <v>15.85341</v>
      </c>
      <c r="K13">
        <f t="shared" si="0"/>
        <v>2076.7967100000001</v>
      </c>
      <c r="L13">
        <f t="shared" si="4"/>
        <v>2076.7967100000001</v>
      </c>
      <c r="M13">
        <f t="shared" si="5"/>
        <v>4313084.5746668242</v>
      </c>
    </row>
    <row r="14" spans="1:13" x14ac:dyDescent="0.3">
      <c r="A14">
        <f t="shared" si="6"/>
        <v>11</v>
      </c>
      <c r="B14">
        <v>144</v>
      </c>
      <c r="C14">
        <f t="shared" si="7"/>
        <v>11</v>
      </c>
      <c r="D14">
        <f>B14-$B$3</f>
        <v>144</v>
      </c>
      <c r="E14">
        <v>6.57</v>
      </c>
      <c r="F14">
        <v>2.4129999999999998</v>
      </c>
      <c r="G14">
        <f t="shared" si="1"/>
        <v>25.200000000000014</v>
      </c>
      <c r="H14">
        <f t="shared" si="8"/>
        <v>1.0000000000000142</v>
      </c>
      <c r="I14">
        <f t="shared" si="2"/>
        <v>0.05</v>
      </c>
      <c r="J14">
        <f t="shared" si="3"/>
        <v>15.85341</v>
      </c>
      <c r="K14">
        <f t="shared" si="0"/>
        <v>2282.89104</v>
      </c>
      <c r="L14">
        <f t="shared" si="4"/>
        <v>2282.89104</v>
      </c>
      <c r="M14">
        <f t="shared" si="5"/>
        <v>5211591.5005122814</v>
      </c>
    </row>
    <row r="15" spans="1:13" x14ac:dyDescent="0.3">
      <c r="A15">
        <f t="shared" si="6"/>
        <v>12</v>
      </c>
      <c r="B15">
        <v>156</v>
      </c>
      <c r="C15">
        <f t="shared" si="7"/>
        <v>12</v>
      </c>
      <c r="D15">
        <f>B15-$B$3</f>
        <v>156</v>
      </c>
      <c r="E15">
        <v>6.57</v>
      </c>
      <c r="F15">
        <v>2.4129999999999998</v>
      </c>
      <c r="G15">
        <f t="shared" si="1"/>
        <v>25.300000000000015</v>
      </c>
      <c r="H15">
        <f t="shared" si="8"/>
        <v>1.1000000000000156</v>
      </c>
      <c r="I15">
        <f t="shared" si="2"/>
        <v>0.05</v>
      </c>
      <c r="J15">
        <f t="shared" si="3"/>
        <v>15.85341</v>
      </c>
      <c r="K15">
        <f t="shared" si="0"/>
        <v>2473.1319600000002</v>
      </c>
      <c r="L15">
        <f t="shared" si="4"/>
        <v>2473.1319600000002</v>
      </c>
      <c r="M15">
        <f t="shared" si="5"/>
        <v>6116381.691573442</v>
      </c>
    </row>
    <row r="16" spans="1:13" x14ac:dyDescent="0.3">
      <c r="A16">
        <f t="shared" si="6"/>
        <v>13</v>
      </c>
      <c r="B16">
        <v>168</v>
      </c>
      <c r="C16">
        <f t="shared" si="7"/>
        <v>13</v>
      </c>
      <c r="D16">
        <f>B16-$B$3</f>
        <v>168</v>
      </c>
      <c r="E16">
        <v>6.57</v>
      </c>
      <c r="F16">
        <v>2.4129999999999998</v>
      </c>
      <c r="G16">
        <f t="shared" si="1"/>
        <v>25.400000000000016</v>
      </c>
      <c r="H16">
        <f t="shared" si="8"/>
        <v>1.2000000000000171</v>
      </c>
      <c r="I16">
        <f t="shared" si="2"/>
        <v>0.05</v>
      </c>
      <c r="J16">
        <f t="shared" si="3"/>
        <v>15.85341</v>
      </c>
      <c r="K16">
        <f t="shared" si="0"/>
        <v>2663.3728799999999</v>
      </c>
      <c r="L16">
        <f t="shared" si="4"/>
        <v>2663.3728799999999</v>
      </c>
      <c r="M16">
        <f t="shared" si="5"/>
        <v>7093555.0979194939</v>
      </c>
    </row>
    <row r="17" spans="1:13" x14ac:dyDescent="0.3">
      <c r="A17">
        <f t="shared" si="6"/>
        <v>14</v>
      </c>
      <c r="B17">
        <v>187</v>
      </c>
      <c r="C17">
        <f t="shared" si="7"/>
        <v>14</v>
      </c>
      <c r="D17">
        <f>B17-$B$3</f>
        <v>187</v>
      </c>
      <c r="E17">
        <v>6.57</v>
      </c>
      <c r="F17">
        <v>2.4129999999999998</v>
      </c>
      <c r="G17">
        <f t="shared" si="1"/>
        <v>25.500000000000018</v>
      </c>
      <c r="H17">
        <f t="shared" si="8"/>
        <v>1.3000000000000185</v>
      </c>
      <c r="I17">
        <f t="shared" si="2"/>
        <v>0.05</v>
      </c>
      <c r="J17">
        <f t="shared" si="3"/>
        <v>15.85341</v>
      </c>
      <c r="K17">
        <f t="shared" si="0"/>
        <v>2964.5876699999999</v>
      </c>
      <c r="L17">
        <f t="shared" si="4"/>
        <v>2964.5876699999999</v>
      </c>
      <c r="M17">
        <f t="shared" si="5"/>
        <v>8788780.0531160291</v>
      </c>
    </row>
    <row r="18" spans="1:13" x14ac:dyDescent="0.3">
      <c r="A18">
        <f t="shared" si="6"/>
        <v>15</v>
      </c>
      <c r="B18">
        <v>204</v>
      </c>
      <c r="C18">
        <f t="shared" si="7"/>
        <v>15</v>
      </c>
      <c r="D18">
        <f>B18-$B$3</f>
        <v>204</v>
      </c>
      <c r="E18">
        <v>6.57</v>
      </c>
      <c r="F18">
        <v>2.4129999999999998</v>
      </c>
      <c r="G18">
        <f t="shared" si="1"/>
        <v>25.600000000000019</v>
      </c>
      <c r="H18">
        <f t="shared" si="8"/>
        <v>1.4000000000000199</v>
      </c>
      <c r="I18">
        <f t="shared" si="2"/>
        <v>0.05</v>
      </c>
      <c r="J18">
        <f t="shared" si="3"/>
        <v>15.85341</v>
      </c>
      <c r="K18">
        <f t="shared" si="0"/>
        <v>3234.09564</v>
      </c>
      <c r="L18">
        <f t="shared" si="4"/>
        <v>3234.09564</v>
      </c>
      <c r="M18">
        <f t="shared" si="5"/>
        <v>10459374.60866701</v>
      </c>
    </row>
    <row r="19" spans="1:13" x14ac:dyDescent="0.3">
      <c r="A19">
        <f t="shared" si="6"/>
        <v>16</v>
      </c>
      <c r="B19">
        <v>218</v>
      </c>
      <c r="C19">
        <f t="shared" si="7"/>
        <v>16</v>
      </c>
      <c r="D19">
        <f>B19-$B$3</f>
        <v>218</v>
      </c>
      <c r="E19">
        <v>6.57</v>
      </c>
      <c r="F19">
        <v>2.4129999999999998</v>
      </c>
      <c r="G19">
        <f t="shared" si="1"/>
        <v>25.700000000000021</v>
      </c>
      <c r="H19">
        <f t="shared" si="8"/>
        <v>1.5000000000000213</v>
      </c>
      <c r="I19">
        <f t="shared" si="2"/>
        <v>0.05</v>
      </c>
      <c r="J19">
        <f t="shared" si="3"/>
        <v>15.85341</v>
      </c>
      <c r="K19">
        <f t="shared" si="0"/>
        <v>3456.0433800000001</v>
      </c>
      <c r="L19">
        <f t="shared" si="4"/>
        <v>3456.0433800000001</v>
      </c>
      <c r="M19">
        <f t="shared" si="5"/>
        <v>11944235.844441826</v>
      </c>
    </row>
    <row r="20" spans="1:13" x14ac:dyDescent="0.3">
      <c r="A20">
        <f t="shared" si="6"/>
        <v>17</v>
      </c>
      <c r="B20">
        <v>235</v>
      </c>
      <c r="C20">
        <f t="shared" si="7"/>
        <v>17</v>
      </c>
      <c r="D20">
        <f>B20-$B$3</f>
        <v>235</v>
      </c>
      <c r="E20">
        <v>6.57</v>
      </c>
      <c r="F20">
        <v>2.4129999999999998</v>
      </c>
      <c r="G20">
        <f t="shared" si="1"/>
        <v>25.800000000000022</v>
      </c>
      <c r="H20">
        <f t="shared" si="8"/>
        <v>1.6000000000000227</v>
      </c>
      <c r="I20">
        <f t="shared" si="2"/>
        <v>0.05</v>
      </c>
      <c r="J20">
        <f t="shared" si="3"/>
        <v>15.85341</v>
      </c>
      <c r="K20">
        <f t="shared" si="0"/>
        <v>3725.5513500000002</v>
      </c>
      <c r="L20">
        <f t="shared" si="4"/>
        <v>3725.5513500000002</v>
      </c>
      <c r="M20">
        <f t="shared" si="5"/>
        <v>13879732.861486824</v>
      </c>
    </row>
    <row r="21" spans="1:13" x14ac:dyDescent="0.3">
      <c r="A21">
        <f t="shared" si="6"/>
        <v>18</v>
      </c>
      <c r="B21">
        <v>252</v>
      </c>
      <c r="C21">
        <f t="shared" si="7"/>
        <v>18</v>
      </c>
      <c r="D21">
        <f>B21-$B$3</f>
        <v>252</v>
      </c>
      <c r="E21">
        <v>6.57</v>
      </c>
      <c r="F21">
        <v>2.4129999999999998</v>
      </c>
      <c r="G21">
        <f t="shared" si="1"/>
        <v>25.900000000000023</v>
      </c>
      <c r="H21">
        <f t="shared" si="8"/>
        <v>1.7000000000000242</v>
      </c>
      <c r="I21">
        <f t="shared" si="2"/>
        <v>0.05</v>
      </c>
      <c r="J21">
        <f t="shared" si="3"/>
        <v>15.85341</v>
      </c>
      <c r="K21">
        <f t="shared" si="0"/>
        <v>3995.0593199999998</v>
      </c>
      <c r="L21">
        <f t="shared" si="4"/>
        <v>3995.0593199999998</v>
      </c>
      <c r="M21">
        <f t="shared" si="5"/>
        <v>15960498.970318861</v>
      </c>
    </row>
    <row r="22" spans="1:13" x14ac:dyDescent="0.3">
      <c r="A22">
        <f t="shared" si="6"/>
        <v>19</v>
      </c>
      <c r="B22">
        <v>268</v>
      </c>
      <c r="C22">
        <f t="shared" si="7"/>
        <v>19</v>
      </c>
      <c r="D22">
        <f>B22-$B$3</f>
        <v>268</v>
      </c>
      <c r="E22">
        <v>6.57</v>
      </c>
      <c r="F22">
        <v>2.4129999999999998</v>
      </c>
      <c r="G22">
        <f t="shared" si="1"/>
        <v>26.000000000000025</v>
      </c>
      <c r="H22">
        <f t="shared" si="8"/>
        <v>1.8000000000000256</v>
      </c>
      <c r="I22">
        <f t="shared" si="2"/>
        <v>0.05</v>
      </c>
      <c r="J22">
        <f t="shared" si="3"/>
        <v>15.85341</v>
      </c>
      <c r="K22">
        <f t="shared" si="0"/>
        <v>4248.7138800000002</v>
      </c>
      <c r="L22">
        <f>J22*D22</f>
        <v>4248.7138800000002</v>
      </c>
      <c r="M22">
        <f>L22^2</f>
        <v>18051569.634104658</v>
      </c>
    </row>
    <row r="23" spans="1:13" x14ac:dyDescent="0.3">
      <c r="A23">
        <f t="shared" si="6"/>
        <v>20</v>
      </c>
      <c r="B23">
        <v>285</v>
      </c>
      <c r="C23">
        <f t="shared" si="7"/>
        <v>20</v>
      </c>
      <c r="D23">
        <v>285</v>
      </c>
      <c r="E23">
        <v>6.57</v>
      </c>
      <c r="F23">
        <v>2.4129999999999998</v>
      </c>
      <c r="G23">
        <f t="shared" si="1"/>
        <v>26.100000000000026</v>
      </c>
      <c r="H23">
        <f t="shared" si="8"/>
        <v>1.900000000000027</v>
      </c>
      <c r="I23">
        <f t="shared" si="2"/>
        <v>0.05</v>
      </c>
      <c r="J23">
        <f t="shared" si="3"/>
        <v>15.85341</v>
      </c>
      <c r="K23">
        <f t="shared" si="0"/>
        <v>4518.2218499999999</v>
      </c>
      <c r="L23">
        <f>J23*D23</f>
        <v>4518.2218499999999</v>
      </c>
      <c r="M23">
        <f>L23^2</f>
        <v>20414328.68581742</v>
      </c>
    </row>
    <row r="24" spans="1:13" x14ac:dyDescent="0.3">
      <c r="A24">
        <f t="shared" si="6"/>
        <v>21</v>
      </c>
      <c r="B24">
        <v>295</v>
      </c>
      <c r="C24">
        <f t="shared" si="7"/>
        <v>21</v>
      </c>
      <c r="D24">
        <v>295</v>
      </c>
      <c r="E24">
        <v>6.57</v>
      </c>
      <c r="F24">
        <v>2.4129999999999998</v>
      </c>
      <c r="G24">
        <f t="shared" si="1"/>
        <v>26.200000000000028</v>
      </c>
      <c r="H24">
        <f t="shared" si="8"/>
        <v>2.0000000000000284</v>
      </c>
      <c r="I24">
        <f t="shared" si="2"/>
        <v>0.05</v>
      </c>
      <c r="J24">
        <f t="shared" si="3"/>
        <v>15.85341</v>
      </c>
      <c r="K24">
        <f t="shared" si="0"/>
        <v>4676.7559499999998</v>
      </c>
      <c r="L24">
        <f>J24*D24</f>
        <v>4676.7559499999998</v>
      </c>
      <c r="M24">
        <f>L24^2</f>
        <v>21872046.2158604</v>
      </c>
    </row>
    <row r="29" spans="1:13" x14ac:dyDescent="0.3">
      <c r="H29" s="1"/>
    </row>
    <row r="30" spans="1:13" x14ac:dyDescent="0.3">
      <c r="H30" s="1"/>
    </row>
    <row r="32" spans="1:13" x14ac:dyDescent="0.3">
      <c r="G32" s="4"/>
      <c r="J32" s="1"/>
    </row>
    <row r="34" spans="11:16" x14ac:dyDescent="0.3">
      <c r="L34" s="1"/>
      <c r="M34" s="1"/>
      <c r="N34" s="2"/>
      <c r="P34" s="1"/>
    </row>
    <row r="35" spans="11:16" x14ac:dyDescent="0.3">
      <c r="L35" s="1"/>
      <c r="M35" s="1"/>
      <c r="N35" s="2"/>
    </row>
    <row r="38" spans="11:16" x14ac:dyDescent="0.3">
      <c r="K38" s="1"/>
      <c r="L38" s="1"/>
      <c r="M38" s="5"/>
    </row>
    <row r="42" spans="11:16" x14ac:dyDescent="0.3">
      <c r="K42" s="1"/>
    </row>
    <row r="49" spans="10:16" x14ac:dyDescent="0.3">
      <c r="P49" s="5"/>
    </row>
    <row r="56" spans="10:16" x14ac:dyDescent="0.3">
      <c r="O56" s="5"/>
    </row>
    <row r="64" spans="10:16" x14ac:dyDescent="0.3">
      <c r="J64" t="s">
        <v>8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4</vt:i4>
      </vt:variant>
    </vt:vector>
  </HeadingPairs>
  <TitlesOfParts>
    <vt:vector size="5" baseType="lpstr">
      <vt:lpstr>misure 4 </vt:lpstr>
      <vt:lpstr>'misure 4 '!Delta</vt:lpstr>
      <vt:lpstr>N</vt:lpstr>
      <vt:lpstr>'misure 4 '!sumx</vt:lpstr>
      <vt:lpstr>'misure 4 '!sumxq</vt:lpstr>
    </vt:vector>
  </TitlesOfParts>
  <Company>INFN - Sezione di Ferrara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ciullo</dc:creator>
  <cp:lastModifiedBy>Giuseppe Ciullo</cp:lastModifiedBy>
  <dcterms:created xsi:type="dcterms:W3CDTF">2014-02-25T17:29:25Z</dcterms:created>
  <dcterms:modified xsi:type="dcterms:W3CDTF">2014-05-12T13:44:21Z</dcterms:modified>
</cp:coreProperties>
</file>